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infos.xml" ContentType="application/vnd.wps-officedocument.woinfo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9628"/>
  <workbookPr/>
  <mc:AlternateContent xmlns:mc="http://schemas.openxmlformats.org/markup-compatibility/2006">
    <mc:Choice Requires="x15">
      <x15ac:absPath xmlns:x15ac="http://schemas.microsoft.com/office/spreadsheetml/2010/11/ac" url="C:\Users\ningyuan fu\Desktop\"/>
    </mc:Choice>
  </mc:AlternateContent>
  <xr:revisionPtr revIDLastSave="0" documentId="8_{3F754AE1-435A-47A4-AD3B-2691374E6C6F}" xr6:coauthVersionLast="47" xr6:coauthVersionMax="47" xr10:uidLastSave="{00000000-0000-0000-0000-000000000000}"/>
  <bookViews>
    <workbookView xWindow="-103" yWindow="-103" windowWidth="22149" windowHeight="11829" activeTab="2" xr2:uid="{00000000-000D-0000-FFFF-FFFF00000000}"/>
  </bookViews>
  <sheets>
    <sheet name="豆子库存表" sheetId="2" r:id="rId1"/>
    <sheet name="使用表" sheetId="5" r:id="rId2"/>
    <sheet name="需求表" sheetId="3" r:id="rId3"/>
    <sheet name="备用表" sheetId="1" r:id="rId4"/>
  </sheets>
  <calcPr calcId="191029"/>
</workbook>
</file>

<file path=xl/calcChain.xml><?xml version="1.0" encoding="utf-8"?>
<calcChain xmlns="http://schemas.openxmlformats.org/spreadsheetml/2006/main">
  <c r="E222" i="1" l="1"/>
  <c r="D222" i="1"/>
  <c r="E221" i="1"/>
  <c r="D221" i="1"/>
  <c r="E220" i="1"/>
  <c r="D220" i="1"/>
  <c r="E219" i="1"/>
  <c r="D219" i="1"/>
  <c r="E218" i="1"/>
  <c r="D218" i="1"/>
  <c r="E217" i="1"/>
  <c r="D217" i="1"/>
  <c r="E216" i="1"/>
  <c r="D216" i="1"/>
  <c r="E215" i="1"/>
  <c r="D215" i="1"/>
  <c r="E214" i="1"/>
  <c r="D214" i="1"/>
  <c r="E213" i="1"/>
  <c r="D213" i="1"/>
  <c r="E212" i="1"/>
  <c r="D212" i="1"/>
  <c r="E211" i="1"/>
  <c r="D211" i="1"/>
  <c r="E210" i="1"/>
  <c r="D210" i="1"/>
  <c r="E209" i="1"/>
  <c r="D209" i="1"/>
  <c r="E208" i="1"/>
  <c r="D208" i="1"/>
  <c r="E207" i="1"/>
  <c r="D207" i="1"/>
  <c r="E206" i="1"/>
  <c r="D206" i="1"/>
  <c r="E205" i="1"/>
  <c r="D205" i="1"/>
  <c r="E204" i="1"/>
  <c r="D204" i="1"/>
  <c r="E203" i="1"/>
  <c r="D203" i="1"/>
  <c r="E202" i="1"/>
  <c r="D202" i="1"/>
  <c r="E201" i="1"/>
  <c r="D201" i="1"/>
  <c r="E200" i="1"/>
  <c r="D200" i="1"/>
  <c r="E199" i="1"/>
  <c r="D199" i="1"/>
  <c r="E198" i="1"/>
  <c r="D198" i="1"/>
  <c r="E197" i="1"/>
  <c r="D197" i="1"/>
  <c r="E196" i="1"/>
  <c r="D196" i="1"/>
  <c r="E195" i="1"/>
  <c r="D195" i="1"/>
  <c r="E194" i="1"/>
  <c r="D194" i="1"/>
  <c r="E193" i="1"/>
  <c r="D193" i="1"/>
  <c r="C193" i="1"/>
  <c r="E192" i="1"/>
  <c r="D192" i="1"/>
  <c r="E191" i="1"/>
  <c r="D191" i="1"/>
  <c r="C191" i="1"/>
  <c r="E190" i="1"/>
  <c r="D190" i="1"/>
  <c r="E189" i="1"/>
  <c r="D189" i="1"/>
  <c r="C189" i="1"/>
  <c r="E188" i="1"/>
  <c r="D188" i="1"/>
  <c r="E187" i="1"/>
  <c r="D187" i="1"/>
  <c r="E186" i="1"/>
  <c r="D186" i="1"/>
  <c r="C186" i="1"/>
  <c r="E185" i="1"/>
  <c r="D185" i="1"/>
  <c r="E184" i="1"/>
  <c r="D184" i="1"/>
  <c r="E183" i="1"/>
  <c r="D183" i="1"/>
  <c r="E182" i="1"/>
  <c r="D182" i="1"/>
  <c r="E181" i="1"/>
  <c r="D181" i="1"/>
  <c r="E180" i="1"/>
  <c r="D180" i="1"/>
  <c r="E179" i="1"/>
  <c r="D179" i="1"/>
  <c r="E178" i="1"/>
  <c r="D178" i="1"/>
  <c r="E177" i="1"/>
  <c r="D177" i="1"/>
  <c r="E176" i="1"/>
  <c r="D176" i="1"/>
  <c r="E175" i="1"/>
  <c r="D175" i="1"/>
  <c r="E174" i="1"/>
  <c r="D174" i="1"/>
  <c r="E173" i="1"/>
  <c r="D173" i="1"/>
  <c r="E172" i="1"/>
  <c r="D172" i="1"/>
  <c r="E171" i="1"/>
  <c r="D171" i="1"/>
  <c r="E170" i="1"/>
  <c r="D170" i="1"/>
  <c r="E169" i="1"/>
  <c r="D169" i="1"/>
  <c r="E168" i="1"/>
  <c r="D168" i="1"/>
  <c r="E167" i="1"/>
  <c r="D167" i="1"/>
  <c r="E166" i="1"/>
  <c r="D166" i="1"/>
  <c r="E165" i="1"/>
  <c r="D165" i="1"/>
  <c r="E164" i="1"/>
  <c r="D164" i="1"/>
  <c r="E163" i="1"/>
  <c r="D163" i="1"/>
  <c r="E162" i="1"/>
  <c r="D162" i="1"/>
  <c r="E161" i="1"/>
  <c r="D161" i="1"/>
  <c r="E160" i="1"/>
  <c r="D160" i="1"/>
  <c r="E159" i="1"/>
  <c r="D159" i="1"/>
  <c r="E158" i="1"/>
  <c r="D158" i="1"/>
  <c r="E157" i="1"/>
  <c r="D157" i="1"/>
  <c r="E156" i="1"/>
  <c r="D156" i="1"/>
  <c r="E155" i="1"/>
  <c r="D155" i="1"/>
  <c r="E154" i="1"/>
  <c r="D154" i="1"/>
  <c r="E153" i="1"/>
  <c r="D153" i="1"/>
  <c r="E152" i="1"/>
  <c r="D152" i="1"/>
  <c r="E151" i="1"/>
  <c r="D151" i="1"/>
  <c r="E150" i="1"/>
  <c r="D150" i="1"/>
  <c r="E149" i="1"/>
  <c r="D149" i="1"/>
  <c r="E148" i="1"/>
  <c r="D148" i="1"/>
  <c r="E147" i="1"/>
  <c r="D147" i="1"/>
  <c r="E146" i="1"/>
  <c r="D146" i="1"/>
  <c r="E145" i="1"/>
  <c r="D145" i="1"/>
  <c r="E144" i="1"/>
  <c r="D144" i="1"/>
  <c r="E143" i="1"/>
  <c r="D143" i="1"/>
  <c r="E142" i="1"/>
  <c r="D142" i="1"/>
  <c r="E141" i="1"/>
  <c r="D141" i="1"/>
  <c r="E140" i="1"/>
  <c r="D140" i="1"/>
  <c r="E139" i="1"/>
  <c r="D139" i="1"/>
  <c r="E138" i="1"/>
  <c r="D138" i="1"/>
  <c r="E137" i="1"/>
  <c r="D137" i="1"/>
  <c r="E136" i="1"/>
  <c r="D136" i="1"/>
  <c r="E135" i="1"/>
  <c r="D135" i="1"/>
  <c r="E134" i="1"/>
  <c r="D134" i="1"/>
  <c r="E133" i="1"/>
  <c r="D133" i="1"/>
  <c r="E132" i="1"/>
  <c r="D132" i="1"/>
  <c r="E131" i="1"/>
  <c r="D131" i="1"/>
  <c r="E130" i="1"/>
  <c r="D130" i="1"/>
  <c r="E129" i="1"/>
  <c r="D129" i="1"/>
  <c r="E128" i="1"/>
  <c r="D128" i="1"/>
  <c r="E127" i="1"/>
  <c r="D127" i="1"/>
  <c r="E126" i="1"/>
  <c r="D126" i="1"/>
  <c r="E125" i="1"/>
  <c r="D125" i="1"/>
  <c r="E124" i="1"/>
  <c r="D124" i="1"/>
  <c r="E123" i="1"/>
  <c r="D123" i="1"/>
  <c r="E122" i="1"/>
  <c r="D122" i="1"/>
  <c r="E121" i="1"/>
  <c r="D121" i="1"/>
  <c r="E120" i="1"/>
  <c r="D120" i="1"/>
  <c r="E119" i="1"/>
  <c r="D119" i="1"/>
  <c r="E118" i="1"/>
  <c r="D118" i="1"/>
  <c r="E117" i="1"/>
  <c r="D117" i="1"/>
  <c r="E116" i="1"/>
  <c r="D116" i="1"/>
  <c r="E115" i="1"/>
  <c r="D115" i="1"/>
  <c r="E114" i="1"/>
  <c r="D114" i="1"/>
  <c r="E113" i="1"/>
  <c r="D113" i="1"/>
  <c r="E112" i="1"/>
  <c r="D112" i="1"/>
  <c r="E111" i="1"/>
  <c r="D111" i="1"/>
  <c r="E110" i="1"/>
  <c r="D110" i="1"/>
  <c r="E109" i="1"/>
  <c r="D109" i="1"/>
  <c r="E108" i="1"/>
  <c r="D108" i="1"/>
  <c r="E107" i="1"/>
  <c r="D107" i="1"/>
  <c r="E106" i="1"/>
  <c r="D106" i="1"/>
  <c r="E105" i="1"/>
  <c r="D105" i="1"/>
  <c r="E104" i="1"/>
  <c r="D104" i="1"/>
  <c r="E103" i="1"/>
  <c r="D103" i="1"/>
  <c r="E102" i="1"/>
  <c r="D102" i="1"/>
  <c r="E101" i="1"/>
  <c r="D101" i="1"/>
  <c r="E100" i="1"/>
  <c r="D100" i="1"/>
  <c r="E99" i="1"/>
  <c r="D99" i="1"/>
  <c r="E98" i="1"/>
  <c r="D98" i="1"/>
  <c r="E97" i="1"/>
  <c r="D97" i="1"/>
  <c r="E96" i="1"/>
  <c r="D96" i="1"/>
  <c r="E95" i="1"/>
  <c r="D95" i="1"/>
  <c r="E94" i="1"/>
  <c r="D94" i="1"/>
  <c r="E93" i="1"/>
  <c r="D93" i="1"/>
  <c r="E92" i="1"/>
  <c r="D92" i="1"/>
  <c r="E91" i="1"/>
  <c r="D91" i="1"/>
  <c r="E90" i="1"/>
  <c r="D90" i="1"/>
  <c r="E89" i="1"/>
  <c r="D89" i="1"/>
  <c r="E88" i="1"/>
  <c r="D88" i="1"/>
  <c r="E87" i="1"/>
  <c r="D87" i="1"/>
  <c r="E86" i="1"/>
  <c r="D86" i="1"/>
  <c r="E85" i="1"/>
  <c r="D85" i="1"/>
  <c r="E84" i="1"/>
  <c r="D84" i="1"/>
  <c r="E83" i="1"/>
  <c r="D83" i="1"/>
  <c r="E82" i="1"/>
  <c r="D82" i="1"/>
  <c r="E81" i="1"/>
  <c r="D81" i="1"/>
  <c r="E80" i="1"/>
  <c r="D80" i="1"/>
  <c r="E79" i="1"/>
  <c r="D79" i="1"/>
  <c r="E78" i="1"/>
  <c r="D78" i="1"/>
  <c r="E77" i="1"/>
  <c r="D77" i="1"/>
  <c r="E76" i="1"/>
  <c r="D76" i="1"/>
  <c r="E75" i="1"/>
  <c r="D75" i="1"/>
  <c r="E74" i="1"/>
  <c r="D74" i="1"/>
  <c r="E73" i="1"/>
  <c r="D73" i="1"/>
  <c r="E72" i="1"/>
  <c r="D72" i="1"/>
  <c r="E71" i="1"/>
  <c r="D71" i="1"/>
  <c r="E70" i="1"/>
  <c r="D70" i="1"/>
  <c r="E69" i="1"/>
  <c r="D69" i="1"/>
  <c r="E68" i="1"/>
  <c r="D68" i="1"/>
  <c r="E67" i="1"/>
  <c r="D67" i="1"/>
  <c r="E66" i="1"/>
  <c r="D66" i="1"/>
  <c r="E65" i="1"/>
  <c r="D65" i="1"/>
  <c r="E64" i="1"/>
  <c r="D64" i="1"/>
  <c r="E63" i="1"/>
  <c r="D63" i="1"/>
  <c r="E62" i="1"/>
  <c r="D62" i="1"/>
  <c r="E61" i="1"/>
  <c r="D61" i="1"/>
  <c r="E60" i="1"/>
  <c r="D60" i="1"/>
  <c r="E59" i="1"/>
  <c r="D59" i="1"/>
  <c r="E58" i="1"/>
  <c r="D58" i="1"/>
  <c r="E57" i="1"/>
  <c r="D57" i="1"/>
  <c r="E56" i="1"/>
  <c r="D56" i="1"/>
  <c r="E55" i="1"/>
  <c r="D55" i="1"/>
  <c r="E54" i="1"/>
  <c r="D54" i="1"/>
  <c r="E53" i="1"/>
  <c r="D53" i="1"/>
  <c r="E52" i="1"/>
  <c r="D52" i="1"/>
  <c r="E51" i="1"/>
  <c r="D51" i="1"/>
  <c r="E50" i="1"/>
  <c r="D50" i="1"/>
  <c r="E49" i="1"/>
  <c r="D49" i="1"/>
  <c r="E48" i="1"/>
  <c r="D48" i="1"/>
  <c r="E47" i="1"/>
  <c r="D47" i="1"/>
  <c r="E46" i="1"/>
  <c r="D46" i="1"/>
  <c r="E45" i="1"/>
  <c r="D45" i="1"/>
  <c r="E44" i="1"/>
  <c r="D44" i="1"/>
  <c r="E43" i="1"/>
  <c r="D43" i="1"/>
  <c r="E42" i="1"/>
  <c r="D42" i="1"/>
  <c r="E41" i="1"/>
  <c r="D41" i="1"/>
  <c r="E40" i="1"/>
  <c r="D40" i="1"/>
  <c r="E39" i="1"/>
  <c r="D39" i="1"/>
  <c r="E38" i="1"/>
  <c r="D38" i="1"/>
  <c r="E37" i="1"/>
  <c r="D37" i="1"/>
  <c r="E36" i="1"/>
  <c r="D36" i="1"/>
  <c r="E35" i="1"/>
  <c r="D35" i="1"/>
  <c r="E34" i="1"/>
  <c r="D34" i="1"/>
  <c r="E33" i="1"/>
  <c r="D33" i="1"/>
  <c r="E32" i="1"/>
  <c r="D32" i="1"/>
  <c r="E31" i="1"/>
  <c r="D31" i="1"/>
  <c r="E30" i="1"/>
  <c r="D30" i="1"/>
  <c r="E29" i="1"/>
  <c r="D29" i="1"/>
  <c r="E28" i="1"/>
  <c r="D28" i="1"/>
  <c r="E27" i="1"/>
  <c r="D27" i="1"/>
  <c r="E26" i="1"/>
  <c r="D26" i="1"/>
  <c r="E25" i="1"/>
  <c r="D25" i="1"/>
  <c r="E24" i="1"/>
  <c r="D24" i="1"/>
  <c r="E23" i="1"/>
  <c r="D23" i="1"/>
  <c r="E22" i="1"/>
  <c r="D22" i="1"/>
  <c r="E21" i="1"/>
  <c r="D21" i="1"/>
  <c r="E20" i="1"/>
  <c r="D20" i="1"/>
  <c r="E19" i="1"/>
  <c r="D19" i="1"/>
  <c r="E18" i="1"/>
  <c r="D18" i="1"/>
  <c r="E17" i="1"/>
  <c r="D17" i="1"/>
  <c r="E16" i="1"/>
  <c r="D16" i="1"/>
  <c r="E15" i="1"/>
  <c r="D15" i="1"/>
  <c r="E14" i="1"/>
  <c r="D14" i="1"/>
  <c r="E13" i="1"/>
  <c r="D13" i="1"/>
  <c r="E12" i="1"/>
  <c r="D12" i="1"/>
  <c r="E11" i="1"/>
  <c r="D11" i="1"/>
  <c r="E10" i="1"/>
  <c r="D10" i="1"/>
  <c r="E9" i="1"/>
  <c r="D9" i="1"/>
  <c r="E8" i="1"/>
  <c r="D8" i="1"/>
  <c r="E7" i="1"/>
  <c r="D7" i="1"/>
  <c r="E6" i="1"/>
  <c r="D6" i="1"/>
  <c r="E5" i="1"/>
  <c r="D5" i="1"/>
  <c r="E4" i="1"/>
  <c r="D4" i="1"/>
  <c r="E3" i="1"/>
  <c r="D3" i="1"/>
  <c r="E2" i="1"/>
  <c r="D2" i="1"/>
  <c r="B296" i="5"/>
  <c r="B295" i="5"/>
  <c r="B294" i="5"/>
  <c r="U76" i="2" s="1"/>
  <c r="V76" i="2" s="1"/>
  <c r="B294" i="3" s="1"/>
  <c r="C294" i="3" s="1"/>
  <c r="B293" i="5"/>
  <c r="U75" i="2" s="1"/>
  <c r="V75" i="2" s="1"/>
  <c r="B293" i="3" s="1"/>
  <c r="C293" i="3" s="1"/>
  <c r="B292" i="5"/>
  <c r="U74" i="2" s="1"/>
  <c r="V74" i="2" s="1"/>
  <c r="B292" i="3" s="1"/>
  <c r="C292" i="3" s="1"/>
  <c r="B291" i="5"/>
  <c r="U73" i="2" s="1"/>
  <c r="V73" i="2" s="1"/>
  <c r="B291" i="3" s="1"/>
  <c r="C291" i="3" s="1"/>
  <c r="B290" i="5"/>
  <c r="U72" i="2" s="1"/>
  <c r="V72" i="2" s="1"/>
  <c r="B290" i="3" s="1"/>
  <c r="C290" i="3" s="1"/>
  <c r="B289" i="5"/>
  <c r="U71" i="2" s="1"/>
  <c r="V71" i="2" s="1"/>
  <c r="B289" i="3" s="1"/>
  <c r="C289" i="3" s="1"/>
  <c r="B288" i="5"/>
  <c r="U70" i="2" s="1"/>
  <c r="V70" i="2" s="1"/>
  <c r="B288" i="3" s="1"/>
  <c r="C288" i="3" s="1"/>
  <c r="B287" i="5"/>
  <c r="U69" i="2" s="1"/>
  <c r="V69" i="2" s="1"/>
  <c r="B287" i="3" s="1"/>
  <c r="C287" i="3" s="1"/>
  <c r="B286" i="5"/>
  <c r="U68" i="2" s="1"/>
  <c r="V68" i="2" s="1"/>
  <c r="B286" i="3" s="1"/>
  <c r="C286" i="3" s="1"/>
  <c r="B285" i="5"/>
  <c r="U67" i="2" s="1"/>
  <c r="V67" i="2" s="1"/>
  <c r="B285" i="3" s="1"/>
  <c r="C285" i="3" s="1"/>
  <c r="B284" i="5"/>
  <c r="U66" i="2" s="1"/>
  <c r="V66" i="2" s="1"/>
  <c r="B284" i="3" s="1"/>
  <c r="C284" i="3" s="1"/>
  <c r="B283" i="5"/>
  <c r="U65" i="2" s="1"/>
  <c r="V65" i="2" s="1"/>
  <c r="B283" i="3" s="1"/>
  <c r="C283" i="3" s="1"/>
  <c r="B282" i="5"/>
  <c r="B281" i="5"/>
  <c r="B280" i="5"/>
  <c r="O90" i="2" s="1"/>
  <c r="P90" i="2" s="1"/>
  <c r="B280" i="3" s="1"/>
  <c r="C280" i="3" s="1"/>
  <c r="B279" i="5"/>
  <c r="O89" i="2" s="1"/>
  <c r="P89" i="2" s="1"/>
  <c r="B279" i="3" s="1"/>
  <c r="C279" i="3" s="1"/>
  <c r="B278" i="5"/>
  <c r="B277" i="5"/>
  <c r="B276" i="5"/>
  <c r="B275" i="5"/>
  <c r="O85" i="2" s="1"/>
  <c r="P85" i="2" s="1"/>
  <c r="B275" i="3" s="1"/>
  <c r="C275" i="3" s="1"/>
  <c r="B274" i="5"/>
  <c r="O84" i="2" s="1"/>
  <c r="P84" i="2" s="1"/>
  <c r="B274" i="3" s="1"/>
  <c r="C274" i="3" s="1"/>
  <c r="B273" i="5"/>
  <c r="B272" i="5"/>
  <c r="O82" i="2" s="1"/>
  <c r="P82" i="2" s="1"/>
  <c r="B272" i="3" s="1"/>
  <c r="C272" i="3" s="1"/>
  <c r="B271" i="5"/>
  <c r="O81" i="2" s="1"/>
  <c r="P81" i="2" s="1"/>
  <c r="B271" i="3" s="1"/>
  <c r="C271" i="3" s="1"/>
  <c r="B270" i="5"/>
  <c r="O80" i="2" s="1"/>
  <c r="P80" i="2" s="1"/>
  <c r="B270" i="3" s="1"/>
  <c r="C270" i="3" s="1"/>
  <c r="B269" i="5"/>
  <c r="O79" i="2" s="1"/>
  <c r="P79" i="2" s="1"/>
  <c r="B269" i="3" s="1"/>
  <c r="C269" i="3" s="1"/>
  <c r="B268" i="5"/>
  <c r="O78" i="2" s="1"/>
  <c r="P78" i="2" s="1"/>
  <c r="B268" i="3" s="1"/>
  <c r="C268" i="3" s="1"/>
  <c r="B267" i="5"/>
  <c r="O77" i="2" s="1"/>
  <c r="P77" i="2" s="1"/>
  <c r="B267" i="3" s="1"/>
  <c r="C267" i="3" s="1"/>
  <c r="B266" i="5"/>
  <c r="O76" i="2" s="1"/>
  <c r="P76" i="2" s="1"/>
  <c r="B266" i="3" s="1"/>
  <c r="C266" i="3" s="1"/>
  <c r="B265" i="5"/>
  <c r="O75" i="2" s="1"/>
  <c r="P75" i="2" s="1"/>
  <c r="B265" i="3" s="1"/>
  <c r="C265" i="3" s="1"/>
  <c r="B264" i="5"/>
  <c r="O74" i="2" s="1"/>
  <c r="P74" i="2" s="1"/>
  <c r="B264" i="3" s="1"/>
  <c r="C264" i="3" s="1"/>
  <c r="B263" i="5"/>
  <c r="O73" i="2" s="1"/>
  <c r="P73" i="2" s="1"/>
  <c r="B263" i="3" s="1"/>
  <c r="C263" i="3" s="1"/>
  <c r="B262" i="5"/>
  <c r="B261" i="5"/>
  <c r="B260" i="5"/>
  <c r="B259" i="5"/>
  <c r="B258" i="5"/>
  <c r="O68" i="2" s="1"/>
  <c r="P68" i="2" s="1"/>
  <c r="B258" i="3" s="1"/>
  <c r="C258" i="3" s="1"/>
  <c r="B257" i="5"/>
  <c r="O67" i="2" s="1"/>
  <c r="P67" i="2" s="1"/>
  <c r="B257" i="3" s="1"/>
  <c r="C257" i="3" s="1"/>
  <c r="B256" i="5"/>
  <c r="B255" i="5"/>
  <c r="O65" i="2" s="1"/>
  <c r="P65" i="2" s="1"/>
  <c r="B255" i="3" s="1"/>
  <c r="C255" i="3" s="1"/>
  <c r="B254" i="5"/>
  <c r="O64" i="2" s="1"/>
  <c r="P64" i="2" s="1"/>
  <c r="B254" i="3" s="1"/>
  <c r="C254" i="3" s="1"/>
  <c r="B253" i="5"/>
  <c r="O63" i="2" s="1"/>
  <c r="P63" i="2" s="1"/>
  <c r="B253" i="3" s="1"/>
  <c r="C253" i="3" s="1"/>
  <c r="B252" i="5"/>
  <c r="I90" i="2" s="1"/>
  <c r="J90" i="2" s="1"/>
  <c r="B252" i="3" s="1"/>
  <c r="C252" i="3" s="1"/>
  <c r="B251" i="5"/>
  <c r="I89" i="2" s="1"/>
  <c r="J89" i="2" s="1"/>
  <c r="B251" i="3" s="1"/>
  <c r="C251" i="3" s="1"/>
  <c r="B250" i="5"/>
  <c r="I88" i="2" s="1"/>
  <c r="J88" i="2" s="1"/>
  <c r="B250" i="3" s="1"/>
  <c r="C250" i="3" s="1"/>
  <c r="B249" i="5"/>
  <c r="I87" i="2" s="1"/>
  <c r="J87" i="2" s="1"/>
  <c r="B249" i="3" s="1"/>
  <c r="C249" i="3" s="1"/>
  <c r="B248" i="5"/>
  <c r="I86" i="2" s="1"/>
  <c r="J86" i="2" s="1"/>
  <c r="B248" i="3" s="1"/>
  <c r="C248" i="3" s="1"/>
  <c r="B247" i="5"/>
  <c r="I85" i="2" s="1"/>
  <c r="J85" i="2" s="1"/>
  <c r="B247" i="3" s="1"/>
  <c r="C247" i="3" s="1"/>
  <c r="B246" i="5"/>
  <c r="I84" i="2" s="1"/>
  <c r="J84" i="2" s="1"/>
  <c r="B246" i="3" s="1"/>
  <c r="C246" i="3" s="1"/>
  <c r="B245" i="5"/>
  <c r="I83" i="2" s="1"/>
  <c r="J83" i="2" s="1"/>
  <c r="B245" i="3" s="1"/>
  <c r="C245" i="3" s="1"/>
  <c r="B244" i="5"/>
  <c r="I82" i="2" s="1"/>
  <c r="J82" i="2" s="1"/>
  <c r="B244" i="3" s="1"/>
  <c r="C244" i="3" s="1"/>
  <c r="B243" i="5"/>
  <c r="I81" i="2" s="1"/>
  <c r="J81" i="2" s="1"/>
  <c r="B243" i="3" s="1"/>
  <c r="C243" i="3" s="1"/>
  <c r="B242" i="5"/>
  <c r="B241" i="5"/>
  <c r="B240" i="5"/>
  <c r="I78" i="2" s="1"/>
  <c r="J78" i="2" s="1"/>
  <c r="B240" i="3" s="1"/>
  <c r="C240" i="3" s="1"/>
  <c r="B239" i="5"/>
  <c r="I77" i="2" s="1"/>
  <c r="J77" i="2" s="1"/>
  <c r="B239" i="3" s="1"/>
  <c r="C239" i="3" s="1"/>
  <c r="B238" i="5"/>
  <c r="I76" i="2" s="1"/>
  <c r="J76" i="2" s="1"/>
  <c r="B238" i="3" s="1"/>
  <c r="C238" i="3" s="1"/>
  <c r="B237" i="5"/>
  <c r="I75" i="2" s="1"/>
  <c r="J75" i="2" s="1"/>
  <c r="B237" i="3" s="1"/>
  <c r="C237" i="3" s="1"/>
  <c r="B236" i="5"/>
  <c r="B235" i="5"/>
  <c r="I73" i="2" s="1"/>
  <c r="J73" i="2" s="1"/>
  <c r="B235" i="3" s="1"/>
  <c r="C235" i="3" s="1"/>
  <c r="B234" i="5"/>
  <c r="I72" i="2" s="1"/>
  <c r="J72" i="2" s="1"/>
  <c r="B234" i="3" s="1"/>
  <c r="C234" i="3" s="1"/>
  <c r="B233" i="5"/>
  <c r="I71" i="2" s="1"/>
  <c r="J71" i="2" s="1"/>
  <c r="B233" i="3" s="1"/>
  <c r="C233" i="3" s="1"/>
  <c r="B232" i="5"/>
  <c r="I70" i="2" s="1"/>
  <c r="J70" i="2" s="1"/>
  <c r="B232" i="3" s="1"/>
  <c r="C232" i="3" s="1"/>
  <c r="B231" i="5"/>
  <c r="I69" i="2" s="1"/>
  <c r="J69" i="2" s="1"/>
  <c r="B231" i="3" s="1"/>
  <c r="C231" i="3" s="1"/>
  <c r="B230" i="5"/>
  <c r="I68" i="2" s="1"/>
  <c r="J68" i="2" s="1"/>
  <c r="B230" i="3" s="1"/>
  <c r="C230" i="3" s="1"/>
  <c r="B229" i="5"/>
  <c r="I67" i="2" s="1"/>
  <c r="J67" i="2" s="1"/>
  <c r="B229" i="3" s="1"/>
  <c r="C229" i="3" s="1"/>
  <c r="B228" i="5"/>
  <c r="I66" i="2" s="1"/>
  <c r="J66" i="2" s="1"/>
  <c r="B228" i="3" s="1"/>
  <c r="C228" i="3" s="1"/>
  <c r="B227" i="5"/>
  <c r="I65" i="2" s="1"/>
  <c r="J65" i="2" s="1"/>
  <c r="B227" i="3" s="1"/>
  <c r="C227" i="3" s="1"/>
  <c r="B226" i="5"/>
  <c r="I64" i="2" s="1"/>
  <c r="J64" i="2" s="1"/>
  <c r="B226" i="3" s="1"/>
  <c r="C226" i="3" s="1"/>
  <c r="B225" i="5"/>
  <c r="I63" i="2" s="1"/>
  <c r="J63" i="2" s="1"/>
  <c r="B225" i="3" s="1"/>
  <c r="C225" i="3" s="1"/>
  <c r="B224" i="5"/>
  <c r="B223" i="5"/>
  <c r="B222" i="5"/>
  <c r="B221" i="5"/>
  <c r="B220" i="5"/>
  <c r="B219" i="5"/>
  <c r="B218" i="5"/>
  <c r="B217" i="5"/>
  <c r="B216" i="5"/>
  <c r="B215" i="5"/>
  <c r="B214" i="5"/>
  <c r="B213" i="5"/>
  <c r="B212" i="5"/>
  <c r="B211" i="5"/>
  <c r="B210" i="5"/>
  <c r="B209" i="5"/>
  <c r="U58" i="2" s="1"/>
  <c r="V58" i="2" s="1"/>
  <c r="W58" i="2" s="1"/>
  <c r="B208" i="5"/>
  <c r="U57" i="2" s="1"/>
  <c r="V57" i="2" s="1"/>
  <c r="W57" i="2" s="1"/>
  <c r="B207" i="5"/>
  <c r="U56" i="2" s="1"/>
  <c r="V56" i="2" s="1"/>
  <c r="W56" i="2" s="1"/>
  <c r="B206" i="5"/>
  <c r="U55" i="2" s="1"/>
  <c r="V55" i="2" s="1"/>
  <c r="W55" i="2" s="1"/>
  <c r="B205" i="5"/>
  <c r="U54" i="2" s="1"/>
  <c r="V54" i="2" s="1"/>
  <c r="W54" i="2" s="1"/>
  <c r="B204" i="5"/>
  <c r="U53" i="2" s="1"/>
  <c r="V53" i="2" s="1"/>
  <c r="B203" i="5"/>
  <c r="U52" i="2" s="1"/>
  <c r="V52" i="2" s="1"/>
  <c r="B202" i="5"/>
  <c r="B201" i="5"/>
  <c r="B200" i="5"/>
  <c r="U49" i="2" s="1"/>
  <c r="V49" i="2" s="1"/>
  <c r="W49" i="2" s="1"/>
  <c r="B199" i="5"/>
  <c r="U48" i="2" s="1"/>
  <c r="V48" i="2" s="1"/>
  <c r="B198" i="5"/>
  <c r="U47" i="2" s="1"/>
  <c r="V47" i="2" s="1"/>
  <c r="B197" i="5"/>
  <c r="U46" i="2" s="1"/>
  <c r="V46" i="2" s="1"/>
  <c r="B196" i="5"/>
  <c r="U45" i="2" s="1"/>
  <c r="V45" i="2" s="1"/>
  <c r="B196" i="3" s="1"/>
  <c r="C196" i="3" s="1"/>
  <c r="B195" i="5"/>
  <c r="U44" i="2" s="1"/>
  <c r="V44" i="2" s="1"/>
  <c r="B195" i="3" s="1"/>
  <c r="C195" i="3" s="1"/>
  <c r="B194" i="5"/>
  <c r="U43" i="2" s="1"/>
  <c r="V43" i="2" s="1"/>
  <c r="B194" i="3" s="1"/>
  <c r="C194" i="3" s="1"/>
  <c r="B193" i="5"/>
  <c r="U42" i="2" s="1"/>
  <c r="V42" i="2" s="1"/>
  <c r="B192" i="5"/>
  <c r="U41" i="2" s="1"/>
  <c r="V41" i="2" s="1"/>
  <c r="B192" i="3" s="1"/>
  <c r="C192" i="3" s="1"/>
  <c r="B191" i="5"/>
  <c r="U40" i="2" s="1"/>
  <c r="V40" i="2" s="1"/>
  <c r="B190" i="5"/>
  <c r="U39" i="2" s="1"/>
  <c r="V39" i="2" s="1"/>
  <c r="W39" i="2" s="1"/>
  <c r="B189" i="5"/>
  <c r="U38" i="2" s="1"/>
  <c r="V38" i="2" s="1"/>
  <c r="B188" i="5"/>
  <c r="U37" i="2" s="1"/>
  <c r="V37" i="2" s="1"/>
  <c r="B188" i="3" s="1"/>
  <c r="C188" i="3" s="1"/>
  <c r="B187" i="5"/>
  <c r="U36" i="2" s="1"/>
  <c r="V36" i="2" s="1"/>
  <c r="B187" i="3" s="1"/>
  <c r="C187" i="3" s="1"/>
  <c r="B186" i="5"/>
  <c r="O56" i="2" s="1"/>
  <c r="P56" i="2" s="1"/>
  <c r="Q56" i="2" s="1"/>
  <c r="B185" i="5"/>
  <c r="O55" i="2" s="1"/>
  <c r="P55" i="2" s="1"/>
  <c r="B184" i="5"/>
  <c r="O54" i="2" s="1"/>
  <c r="P54" i="2" s="1"/>
  <c r="B184" i="3" s="1"/>
  <c r="C184" i="3" s="1"/>
  <c r="B183" i="5"/>
  <c r="O53" i="2" s="1"/>
  <c r="P53" i="2" s="1"/>
  <c r="B182" i="5"/>
  <c r="B181" i="5"/>
  <c r="B180" i="5"/>
  <c r="O50" i="2" s="1"/>
  <c r="P50" i="2" s="1"/>
  <c r="B180" i="3" s="1"/>
  <c r="C180" i="3" s="1"/>
  <c r="B179" i="5"/>
  <c r="O49" i="2" s="1"/>
  <c r="P49" i="2" s="1"/>
  <c r="B178" i="5"/>
  <c r="O48" i="2" s="1"/>
  <c r="P48" i="2" s="1"/>
  <c r="B177" i="5"/>
  <c r="O47" i="2" s="1"/>
  <c r="P47" i="2" s="1"/>
  <c r="B176" i="5"/>
  <c r="O46" i="2" s="1"/>
  <c r="P46" i="2" s="1"/>
  <c r="Q46" i="2" s="1"/>
  <c r="B175" i="5"/>
  <c r="O45" i="2" s="1"/>
  <c r="P45" i="2" s="1"/>
  <c r="B174" i="5"/>
  <c r="O44" i="2" s="1"/>
  <c r="P44" i="2" s="1"/>
  <c r="B173" i="5"/>
  <c r="O43" i="2" s="1"/>
  <c r="P43" i="2" s="1"/>
  <c r="B173" i="3" s="1"/>
  <c r="C173" i="3" s="1"/>
  <c r="B172" i="5"/>
  <c r="O42" i="2" s="1"/>
  <c r="P42" i="2" s="1"/>
  <c r="B172" i="3" s="1"/>
  <c r="C172" i="3" s="1"/>
  <c r="B171" i="5"/>
  <c r="O41" i="2" s="1"/>
  <c r="P41" i="2" s="1"/>
  <c r="B171" i="3" s="1"/>
  <c r="C171" i="3" s="1"/>
  <c r="B170" i="5"/>
  <c r="O40" i="2" s="1"/>
  <c r="P40" i="2" s="1"/>
  <c r="B169" i="5"/>
  <c r="O39" i="2" s="1"/>
  <c r="P39" i="2" s="1"/>
  <c r="B169" i="3" s="1"/>
  <c r="C169" i="3" s="1"/>
  <c r="B168" i="5"/>
  <c r="O38" i="2" s="1"/>
  <c r="P38" i="2" s="1"/>
  <c r="B168" i="3" s="1"/>
  <c r="C168" i="3" s="1"/>
  <c r="B167" i="5"/>
  <c r="O37" i="2" s="1"/>
  <c r="P37" i="2" s="1"/>
  <c r="Q37" i="2" s="1"/>
  <c r="B166" i="5"/>
  <c r="O36" i="2" s="1"/>
  <c r="P36" i="2" s="1"/>
  <c r="Q36" i="2" s="1"/>
  <c r="B165" i="5"/>
  <c r="I60" i="2" s="1"/>
  <c r="J60" i="2" s="1"/>
  <c r="B164" i="5"/>
  <c r="I59" i="2" s="1"/>
  <c r="J59" i="2" s="1"/>
  <c r="K59" i="2" s="1"/>
  <c r="B163" i="5"/>
  <c r="I58" i="2" s="1"/>
  <c r="J58" i="2" s="1"/>
  <c r="K58" i="2" s="1"/>
  <c r="B162" i="5"/>
  <c r="B161" i="5"/>
  <c r="I56" i="2" s="1"/>
  <c r="J56" i="2" s="1"/>
  <c r="K56" i="2" s="1"/>
  <c r="B160" i="5"/>
  <c r="I55" i="2" s="1"/>
  <c r="J55" i="2" s="1"/>
  <c r="B159" i="5"/>
  <c r="I54" i="2" s="1"/>
  <c r="J54" i="2" s="1"/>
  <c r="B158" i="5"/>
  <c r="I53" i="2" s="1"/>
  <c r="J53" i="2" s="1"/>
  <c r="K53" i="2" s="1"/>
  <c r="B157" i="5"/>
  <c r="I52" i="2" s="1"/>
  <c r="J52" i="2" s="1"/>
  <c r="B156" i="5"/>
  <c r="I51" i="2" s="1"/>
  <c r="J51" i="2" s="1"/>
  <c r="K51" i="2" s="1"/>
  <c r="B155" i="5"/>
  <c r="I50" i="2" s="1"/>
  <c r="J50" i="2" s="1"/>
  <c r="B154" i="5"/>
  <c r="I49" i="2" s="1"/>
  <c r="J49" i="2" s="1"/>
  <c r="B154" i="3" s="1"/>
  <c r="C154" i="3" s="1"/>
  <c r="B153" i="5"/>
  <c r="I48" i="2" s="1"/>
  <c r="J48" i="2" s="1"/>
  <c r="B152" i="5"/>
  <c r="I47" i="2" s="1"/>
  <c r="J47" i="2" s="1"/>
  <c r="B151" i="5"/>
  <c r="I46" i="2" s="1"/>
  <c r="J46" i="2" s="1"/>
  <c r="B151" i="3" s="1"/>
  <c r="C151" i="3" s="1"/>
  <c r="B150" i="5"/>
  <c r="I45" i="2" s="1"/>
  <c r="J45" i="2" s="1"/>
  <c r="B149" i="5"/>
  <c r="I44" i="2" s="1"/>
  <c r="J44" i="2" s="1"/>
  <c r="K44" i="2" s="1"/>
  <c r="B148" i="5"/>
  <c r="I43" i="2" s="1"/>
  <c r="J43" i="2" s="1"/>
  <c r="B147" i="5"/>
  <c r="I42" i="2" s="1"/>
  <c r="J42" i="2" s="1"/>
  <c r="B147" i="3" s="1"/>
  <c r="C147" i="3" s="1"/>
  <c r="B146" i="5"/>
  <c r="I41" i="2" s="1"/>
  <c r="J41" i="2" s="1"/>
  <c r="B145" i="5"/>
  <c r="I40" i="2" s="1"/>
  <c r="J40" i="2" s="1"/>
  <c r="B145" i="3" s="1"/>
  <c r="C145" i="3" s="1"/>
  <c r="B144" i="5"/>
  <c r="I39" i="2" s="1"/>
  <c r="J39" i="2" s="1"/>
  <c r="K39" i="2" s="1"/>
  <c r="B143" i="5"/>
  <c r="I38" i="2" s="1"/>
  <c r="J38" i="2" s="1"/>
  <c r="B142" i="5"/>
  <c r="B141" i="5"/>
  <c r="B140" i="5"/>
  <c r="C59" i="2" s="1"/>
  <c r="D59" i="2" s="1"/>
  <c r="B140" i="3" s="1"/>
  <c r="C140" i="3" s="1"/>
  <c r="B139" i="5"/>
  <c r="C58" i="2" s="1"/>
  <c r="D58" i="2" s="1"/>
  <c r="B138" i="5"/>
  <c r="C57" i="2" s="1"/>
  <c r="D57" i="2" s="1"/>
  <c r="B137" i="5"/>
  <c r="C56" i="2" s="1"/>
  <c r="D56" i="2" s="1"/>
  <c r="B136" i="5"/>
  <c r="B135" i="5"/>
  <c r="C54" i="2" s="1"/>
  <c r="D54" i="2" s="1"/>
  <c r="B134" i="5"/>
  <c r="C53" i="2" s="1"/>
  <c r="D53" i="2" s="1"/>
  <c r="B134" i="3" s="1"/>
  <c r="C134" i="3" s="1"/>
  <c r="B133" i="5"/>
  <c r="C52" i="2" s="1"/>
  <c r="D52" i="2" s="1"/>
  <c r="B132" i="5"/>
  <c r="C51" i="2" s="1"/>
  <c r="D51" i="2" s="1"/>
  <c r="B131" i="5"/>
  <c r="C50" i="2" s="1"/>
  <c r="D50" i="2" s="1"/>
  <c r="B130" i="5"/>
  <c r="C49" i="2" s="1"/>
  <c r="D49" i="2" s="1"/>
  <c r="B130" i="3" s="1"/>
  <c r="C130" i="3" s="1"/>
  <c r="B129" i="5"/>
  <c r="C48" i="2" s="1"/>
  <c r="D48" i="2" s="1"/>
  <c r="B129" i="3" s="1"/>
  <c r="C129" i="3" s="1"/>
  <c r="B128" i="5"/>
  <c r="C47" i="2" s="1"/>
  <c r="D47" i="2" s="1"/>
  <c r="B128" i="3" s="1"/>
  <c r="C128" i="3" s="1"/>
  <c r="B127" i="5"/>
  <c r="C46" i="2" s="1"/>
  <c r="D46" i="2" s="1"/>
  <c r="B126" i="5"/>
  <c r="C45" i="2" s="1"/>
  <c r="D45" i="2" s="1"/>
  <c r="B125" i="5"/>
  <c r="C44" i="2" s="1"/>
  <c r="D44" i="2" s="1"/>
  <c r="B124" i="5"/>
  <c r="C43" i="2" s="1"/>
  <c r="D43" i="2" s="1"/>
  <c r="B124" i="3" s="1"/>
  <c r="C124" i="3" s="1"/>
  <c r="B123" i="5"/>
  <c r="C42" i="2" s="1"/>
  <c r="D42" i="2" s="1"/>
  <c r="B123" i="3" s="1"/>
  <c r="C123" i="3" s="1"/>
  <c r="B122" i="5"/>
  <c r="B121" i="5"/>
  <c r="C40" i="2" s="1"/>
  <c r="D40" i="2" s="1"/>
  <c r="B120" i="5"/>
  <c r="C39" i="2" s="1"/>
  <c r="D39" i="2" s="1"/>
  <c r="B119" i="5"/>
  <c r="C38" i="2" s="1"/>
  <c r="D38" i="2" s="1"/>
  <c r="B119" i="3" s="1"/>
  <c r="C119" i="3" s="1"/>
  <c r="B118" i="5"/>
  <c r="C37" i="2" s="1"/>
  <c r="D37" i="2" s="1"/>
  <c r="B117" i="5"/>
  <c r="C36" i="2" s="1"/>
  <c r="D36" i="2" s="1"/>
  <c r="B116" i="5"/>
  <c r="U27" i="2" s="1"/>
  <c r="V27" i="2" s="1"/>
  <c r="B115" i="5"/>
  <c r="U26" i="2" s="1"/>
  <c r="V26" i="2" s="1"/>
  <c r="B114" i="5"/>
  <c r="U25" i="2" s="1"/>
  <c r="V25" i="2" s="1"/>
  <c r="B113" i="5"/>
  <c r="U24" i="2" s="1"/>
  <c r="V24" i="2" s="1"/>
  <c r="W24" i="2" s="1"/>
  <c r="B112" i="5"/>
  <c r="U23" i="2" s="1"/>
  <c r="V23" i="2" s="1"/>
  <c r="B111" i="5"/>
  <c r="U22" i="2" s="1"/>
  <c r="V22" i="2" s="1"/>
  <c r="W22" i="2" s="1"/>
  <c r="B110" i="5"/>
  <c r="U21" i="2" s="1"/>
  <c r="V21" i="2" s="1"/>
  <c r="B109" i="5"/>
  <c r="U20" i="2" s="1"/>
  <c r="V20" i="2" s="1"/>
  <c r="B108" i="5"/>
  <c r="U19" i="2" s="1"/>
  <c r="V19" i="2" s="1"/>
  <c r="W19" i="2" s="1"/>
  <c r="B107" i="5"/>
  <c r="U18" i="2" s="1"/>
  <c r="V18" i="2" s="1"/>
  <c r="W18" i="2" s="1"/>
  <c r="B106" i="5"/>
  <c r="U17" i="2" s="1"/>
  <c r="V17" i="2" s="1"/>
  <c r="B105" i="5"/>
  <c r="U16" i="2" s="1"/>
  <c r="V16" i="2" s="1"/>
  <c r="W16" i="2" s="1"/>
  <c r="B104" i="5"/>
  <c r="U15" i="2" s="1"/>
  <c r="V15" i="2" s="1"/>
  <c r="B103" i="5"/>
  <c r="U14" i="2" s="1"/>
  <c r="V14" i="2" s="1"/>
  <c r="B103" i="3" s="1"/>
  <c r="C103" i="3" s="1"/>
  <c r="B102" i="5"/>
  <c r="B101" i="5"/>
  <c r="B100" i="5"/>
  <c r="U11" i="2" s="1"/>
  <c r="V11" i="2" s="1"/>
  <c r="B99" i="5"/>
  <c r="B98" i="5"/>
  <c r="U9" i="2" s="1"/>
  <c r="V9" i="2" s="1"/>
  <c r="B97" i="5"/>
  <c r="U8" i="2" s="1"/>
  <c r="V8" i="2" s="1"/>
  <c r="W8" i="2" s="1"/>
  <c r="B96" i="5"/>
  <c r="B95" i="5"/>
  <c r="U6" i="2" s="1"/>
  <c r="V6" i="2" s="1"/>
  <c r="B94" i="5"/>
  <c r="U5" i="2" s="1"/>
  <c r="V5" i="2" s="1"/>
  <c r="B93" i="5"/>
  <c r="B92" i="5"/>
  <c r="U3" i="2" s="1"/>
  <c r="V3" i="2" s="1"/>
  <c r="B91" i="5"/>
  <c r="U2" i="2" s="1"/>
  <c r="V2" i="2" s="1"/>
  <c r="W2" i="2" s="1"/>
  <c r="B90" i="5"/>
  <c r="O30" i="2" s="1"/>
  <c r="P30" i="2" s="1"/>
  <c r="B89" i="5"/>
  <c r="O29" i="2" s="1"/>
  <c r="P29" i="2" s="1"/>
  <c r="B88" i="5"/>
  <c r="O28" i="2" s="1"/>
  <c r="P28" i="2" s="1"/>
  <c r="B87" i="5"/>
  <c r="O27" i="2" s="1"/>
  <c r="P27" i="2" s="1"/>
  <c r="B87" i="3" s="1"/>
  <c r="C87" i="3" s="1"/>
  <c r="B86" i="5"/>
  <c r="O26" i="2" s="1"/>
  <c r="P26" i="2" s="1"/>
  <c r="B85" i="5"/>
  <c r="O25" i="2" s="1"/>
  <c r="P25" i="2" s="1"/>
  <c r="B85" i="3" s="1"/>
  <c r="C85" i="3" s="1"/>
  <c r="B84" i="5"/>
  <c r="O24" i="2" s="1"/>
  <c r="P24" i="2" s="1"/>
  <c r="B83" i="5"/>
  <c r="O23" i="2" s="1"/>
  <c r="P23" i="2" s="1"/>
  <c r="Q23" i="2" s="1"/>
  <c r="B82" i="5"/>
  <c r="B81" i="5"/>
  <c r="B80" i="5"/>
  <c r="O20" i="2" s="1"/>
  <c r="P20" i="2" s="1"/>
  <c r="B79" i="5"/>
  <c r="O19" i="2" s="1"/>
  <c r="P19" i="2" s="1"/>
  <c r="B79" i="3" s="1"/>
  <c r="C79" i="3" s="1"/>
  <c r="B78" i="5"/>
  <c r="O18" i="2" s="1"/>
  <c r="P18" i="2" s="1"/>
  <c r="B77" i="5"/>
  <c r="O17" i="2" s="1"/>
  <c r="P17" i="2" s="1"/>
  <c r="B76" i="5"/>
  <c r="O16" i="2" s="1"/>
  <c r="P16" i="2" s="1"/>
  <c r="B75" i="5"/>
  <c r="O15" i="2" s="1"/>
  <c r="P15" i="2" s="1"/>
  <c r="B74" i="5"/>
  <c r="O14" i="2" s="1"/>
  <c r="P14" i="2" s="1"/>
  <c r="B73" i="5"/>
  <c r="O13" i="2" s="1"/>
  <c r="P13" i="2" s="1"/>
  <c r="Q13" i="2" s="1"/>
  <c r="B72" i="5"/>
  <c r="O12" i="2" s="1"/>
  <c r="P12" i="2" s="1"/>
  <c r="B71" i="5"/>
  <c r="O11" i="2" s="1"/>
  <c r="P11" i="2" s="1"/>
  <c r="B70" i="5"/>
  <c r="O10" i="2" s="1"/>
  <c r="P10" i="2" s="1"/>
  <c r="B70" i="3" s="1"/>
  <c r="C70" i="3" s="1"/>
  <c r="B69" i="5"/>
  <c r="O9" i="2" s="1"/>
  <c r="P9" i="2" s="1"/>
  <c r="B68" i="5"/>
  <c r="O8" i="2" s="1"/>
  <c r="P8" i="2" s="1"/>
  <c r="Q8" i="2" s="1"/>
  <c r="B67" i="5"/>
  <c r="O7" i="2" s="1"/>
  <c r="P7" i="2" s="1"/>
  <c r="B66" i="5"/>
  <c r="O6" i="2" s="1"/>
  <c r="P6" i="2" s="1"/>
  <c r="B65" i="5"/>
  <c r="O5" i="2" s="1"/>
  <c r="P5" i="2" s="1"/>
  <c r="B65" i="3" s="1"/>
  <c r="C65" i="3" s="1"/>
  <c r="B64" i="5"/>
  <c r="O4" i="2" s="1"/>
  <c r="P4" i="2" s="1"/>
  <c r="B63" i="5"/>
  <c r="O3" i="2" s="1"/>
  <c r="P3" i="2" s="1"/>
  <c r="B62" i="5"/>
  <c r="B61" i="5"/>
  <c r="B60" i="5"/>
  <c r="I32" i="2" s="1"/>
  <c r="J32" i="2" s="1"/>
  <c r="K32" i="2" s="1"/>
  <c r="B59" i="5"/>
  <c r="B58" i="5"/>
  <c r="B57" i="5"/>
  <c r="I29" i="2" s="1"/>
  <c r="J29" i="2" s="1"/>
  <c r="B56" i="5"/>
  <c r="I28" i="2" s="1"/>
  <c r="J28" i="2" s="1"/>
  <c r="B55" i="5"/>
  <c r="I27" i="2" s="1"/>
  <c r="J27" i="2" s="1"/>
  <c r="B54" i="5"/>
  <c r="I26" i="2" s="1"/>
  <c r="J26" i="2" s="1"/>
  <c r="B53" i="5"/>
  <c r="I25" i="2" s="1"/>
  <c r="J25" i="2" s="1"/>
  <c r="B52" i="5"/>
  <c r="I24" i="2" s="1"/>
  <c r="J24" i="2" s="1"/>
  <c r="B51" i="5"/>
  <c r="I23" i="2" s="1"/>
  <c r="J23" i="2" s="1"/>
  <c r="B50" i="5"/>
  <c r="I22" i="2" s="1"/>
  <c r="J22" i="2" s="1"/>
  <c r="B49" i="5"/>
  <c r="I21" i="2" s="1"/>
  <c r="J21" i="2" s="1"/>
  <c r="K21" i="2" s="1"/>
  <c r="B48" i="5"/>
  <c r="I20" i="2" s="1"/>
  <c r="J20" i="2" s="1"/>
  <c r="B47" i="5"/>
  <c r="I19" i="2" s="1"/>
  <c r="J19" i="2" s="1"/>
  <c r="B46" i="5"/>
  <c r="I18" i="2" s="1"/>
  <c r="J18" i="2" s="1"/>
  <c r="B45" i="5"/>
  <c r="I17" i="2" s="1"/>
  <c r="J17" i="2" s="1"/>
  <c r="B44" i="5"/>
  <c r="I16" i="2" s="1"/>
  <c r="J16" i="2" s="1"/>
  <c r="B44" i="3" s="1"/>
  <c r="C44" i="3" s="1"/>
  <c r="B43" i="5"/>
  <c r="I15" i="2" s="1"/>
  <c r="J15" i="2" s="1"/>
  <c r="B42" i="5"/>
  <c r="B41" i="5"/>
  <c r="I13" i="2" s="1"/>
  <c r="J13" i="2" s="1"/>
  <c r="K13" i="2" s="1"/>
  <c r="B40" i="5"/>
  <c r="B39" i="5"/>
  <c r="I11" i="2" s="1"/>
  <c r="J11" i="2" s="1"/>
  <c r="B38" i="5"/>
  <c r="I10" i="2" s="1"/>
  <c r="J10" i="2" s="1"/>
  <c r="K10" i="2" s="1"/>
  <c r="B37" i="5"/>
  <c r="I9" i="2" s="1"/>
  <c r="J9" i="2" s="1"/>
  <c r="B36" i="5"/>
  <c r="I8" i="2" s="1"/>
  <c r="J8" i="2" s="1"/>
  <c r="B35" i="5"/>
  <c r="I7" i="2" s="1"/>
  <c r="J7" i="2" s="1"/>
  <c r="B34" i="5"/>
  <c r="I6" i="2" s="1"/>
  <c r="J6" i="2" s="1"/>
  <c r="B33" i="5"/>
  <c r="I5" i="2" s="1"/>
  <c r="J5" i="2" s="1"/>
  <c r="B32" i="5"/>
  <c r="I4" i="2" s="1"/>
  <c r="J4" i="2" s="1"/>
  <c r="B31" i="5"/>
  <c r="I3" i="2" s="1"/>
  <c r="J3" i="2" s="1"/>
  <c r="B31" i="3" s="1"/>
  <c r="C31" i="3" s="1"/>
  <c r="B30" i="5"/>
  <c r="I2" i="2" s="1"/>
  <c r="J2" i="2" s="1"/>
  <c r="B30" i="3" s="1"/>
  <c r="C30" i="3" s="1"/>
  <c r="B29" i="5"/>
  <c r="C27" i="2" s="1"/>
  <c r="D27" i="2" s="1"/>
  <c r="B28" i="5"/>
  <c r="C26" i="2" s="1"/>
  <c r="D26" i="2" s="1"/>
  <c r="B27" i="5"/>
  <c r="C25" i="2" s="1"/>
  <c r="D25" i="2" s="1"/>
  <c r="B26" i="5"/>
  <c r="C24" i="2" s="1"/>
  <c r="D24" i="2" s="1"/>
  <c r="B26" i="3" s="1"/>
  <c r="C26" i="3" s="1"/>
  <c r="B25" i="5"/>
  <c r="C23" i="2" s="1"/>
  <c r="D23" i="2" s="1"/>
  <c r="B25" i="3" s="1"/>
  <c r="C25" i="3" s="1"/>
  <c r="B24" i="5"/>
  <c r="C22" i="2" s="1"/>
  <c r="D22" i="2" s="1"/>
  <c r="B23" i="5"/>
  <c r="C21" i="2" s="1"/>
  <c r="D21" i="2" s="1"/>
  <c r="B23" i="3" s="1"/>
  <c r="C23" i="3" s="1"/>
  <c r="B22" i="5"/>
  <c r="B21" i="5"/>
  <c r="B20" i="5"/>
  <c r="C18" i="2" s="1"/>
  <c r="D18" i="2" s="1"/>
  <c r="B20" i="3" s="1"/>
  <c r="C20" i="3" s="1"/>
  <c r="B19" i="5"/>
  <c r="C17" i="2" s="1"/>
  <c r="D17" i="2" s="1"/>
  <c r="B18" i="5"/>
  <c r="C16" i="2" s="1"/>
  <c r="D16" i="2" s="1"/>
  <c r="B18" i="3" s="1"/>
  <c r="C18" i="3" s="1"/>
  <c r="B17" i="5"/>
  <c r="C15" i="2" s="1"/>
  <c r="D15" i="2" s="1"/>
  <c r="B16" i="5"/>
  <c r="C14" i="2" s="1"/>
  <c r="D14" i="2" s="1"/>
  <c r="B16" i="3" s="1"/>
  <c r="C16" i="3" s="1"/>
  <c r="B15" i="5"/>
  <c r="C13" i="2" s="1"/>
  <c r="D13" i="2" s="1"/>
  <c r="B14" i="5"/>
  <c r="C12" i="2" s="1"/>
  <c r="D12" i="2" s="1"/>
  <c r="B13" i="5"/>
  <c r="C11" i="2" s="1"/>
  <c r="D11" i="2" s="1"/>
  <c r="E11" i="2" s="1"/>
  <c r="B12" i="5"/>
  <c r="C10" i="2" s="1"/>
  <c r="D10" i="2" s="1"/>
  <c r="B11" i="5"/>
  <c r="C9" i="2" s="1"/>
  <c r="D9" i="2" s="1"/>
  <c r="B11" i="3" s="1"/>
  <c r="C11" i="3" s="1"/>
  <c r="B10" i="5"/>
  <c r="C8" i="2" s="1"/>
  <c r="D8" i="2" s="1"/>
  <c r="B9" i="5"/>
  <c r="C7" i="2" s="1"/>
  <c r="D7" i="2" s="1"/>
  <c r="B8" i="5"/>
  <c r="C6" i="2" s="1"/>
  <c r="D6" i="2" s="1"/>
  <c r="B7" i="5"/>
  <c r="C5" i="2" s="1"/>
  <c r="D5" i="2" s="1"/>
  <c r="B6" i="5"/>
  <c r="C4" i="2" s="1"/>
  <c r="D4" i="2" s="1"/>
  <c r="B6" i="3" s="1"/>
  <c r="C6" i="3" s="1"/>
  <c r="B5" i="5"/>
  <c r="C3" i="2" s="1"/>
  <c r="D3" i="2" s="1"/>
  <c r="B5" i="3" s="1"/>
  <c r="C5" i="3" s="1"/>
  <c r="B4" i="5"/>
  <c r="C2" i="2" s="1"/>
  <c r="D2" i="2" s="1"/>
  <c r="Q90" i="2"/>
  <c r="K90" i="2"/>
  <c r="Q89" i="2"/>
  <c r="K89" i="2"/>
  <c r="Q88" i="2"/>
  <c r="O88" i="2"/>
  <c r="P88" i="2" s="1"/>
  <c r="B278" i="3" s="1"/>
  <c r="C278" i="3" s="1"/>
  <c r="K88" i="2"/>
  <c r="Q87" i="2"/>
  <c r="O87" i="2"/>
  <c r="P87" i="2" s="1"/>
  <c r="B277" i="3" s="1"/>
  <c r="C277" i="3" s="1"/>
  <c r="K87" i="2"/>
  <c r="Q86" i="2"/>
  <c r="O86" i="2"/>
  <c r="P86" i="2" s="1"/>
  <c r="B276" i="3" s="1"/>
  <c r="C276" i="3" s="1"/>
  <c r="K86" i="2"/>
  <c r="Q85" i="2"/>
  <c r="K85" i="2"/>
  <c r="Q84" i="2"/>
  <c r="K84" i="2"/>
  <c r="Q83" i="2"/>
  <c r="O83" i="2"/>
  <c r="P83" i="2" s="1"/>
  <c r="B273" i="3" s="1"/>
  <c r="C273" i="3" s="1"/>
  <c r="K83" i="2"/>
  <c r="Q82" i="2"/>
  <c r="K82" i="2"/>
  <c r="Q81" i="2"/>
  <c r="K81" i="2"/>
  <c r="Q80" i="2"/>
  <c r="K80" i="2"/>
  <c r="I80" i="2"/>
  <c r="J80" i="2" s="1"/>
  <c r="B242" i="3" s="1"/>
  <c r="C242" i="3" s="1"/>
  <c r="Q79" i="2"/>
  <c r="K79" i="2"/>
  <c r="I79" i="2"/>
  <c r="J79" i="2" s="1"/>
  <c r="B241" i="3" s="1"/>
  <c r="C241" i="3" s="1"/>
  <c r="W78" i="2"/>
  <c r="U78" i="2"/>
  <c r="V78" i="2" s="1"/>
  <c r="B296" i="3" s="1"/>
  <c r="C296" i="3" s="1"/>
  <c r="Q78" i="2"/>
  <c r="K78" i="2"/>
  <c r="W77" i="2"/>
  <c r="U77" i="2"/>
  <c r="V77" i="2" s="1"/>
  <c r="B295" i="3" s="1"/>
  <c r="C295" i="3" s="1"/>
  <c r="Q77" i="2"/>
  <c r="K77" i="2"/>
  <c r="E77" i="2"/>
  <c r="W76" i="2"/>
  <c r="Q76" i="2"/>
  <c r="K76" i="2"/>
  <c r="E76" i="2"/>
  <c r="W75" i="2"/>
  <c r="Q75" i="2"/>
  <c r="K75" i="2"/>
  <c r="E75" i="2"/>
  <c r="W74" i="2"/>
  <c r="Q74" i="2"/>
  <c r="K74" i="2"/>
  <c r="I74" i="2"/>
  <c r="J74" i="2" s="1"/>
  <c r="B236" i="3" s="1"/>
  <c r="C236" i="3" s="1"/>
  <c r="E74" i="2"/>
  <c r="W73" i="2"/>
  <c r="Q73" i="2"/>
  <c r="K73" i="2"/>
  <c r="E73" i="2"/>
  <c r="W72" i="2"/>
  <c r="Q72" i="2"/>
  <c r="O72" i="2"/>
  <c r="P72" i="2" s="1"/>
  <c r="B262" i="3" s="1"/>
  <c r="C262" i="3" s="1"/>
  <c r="K72" i="2"/>
  <c r="E72" i="2"/>
  <c r="W71" i="2"/>
  <c r="Q71" i="2"/>
  <c r="O71" i="2"/>
  <c r="P71" i="2" s="1"/>
  <c r="B261" i="3" s="1"/>
  <c r="C261" i="3" s="1"/>
  <c r="K71" i="2"/>
  <c r="E71" i="2"/>
  <c r="W70" i="2"/>
  <c r="Q70" i="2"/>
  <c r="O70" i="2"/>
  <c r="P70" i="2" s="1"/>
  <c r="B260" i="3" s="1"/>
  <c r="C260" i="3" s="1"/>
  <c r="K70" i="2"/>
  <c r="E70" i="2"/>
  <c r="W69" i="2"/>
  <c r="Q69" i="2"/>
  <c r="O69" i="2"/>
  <c r="P69" i="2" s="1"/>
  <c r="B259" i="3" s="1"/>
  <c r="C259" i="3" s="1"/>
  <c r="K69" i="2"/>
  <c r="E69" i="2"/>
  <c r="W68" i="2"/>
  <c r="Q68" i="2"/>
  <c r="K68" i="2"/>
  <c r="E68" i="2"/>
  <c r="W67" i="2"/>
  <c r="Q67" i="2"/>
  <c r="K67" i="2"/>
  <c r="E67" i="2"/>
  <c r="W66" i="2"/>
  <c r="Q66" i="2"/>
  <c r="O66" i="2"/>
  <c r="P66" i="2" s="1"/>
  <c r="B256" i="3" s="1"/>
  <c r="C256" i="3" s="1"/>
  <c r="K66" i="2"/>
  <c r="E66" i="2"/>
  <c r="W65" i="2"/>
  <c r="Q65" i="2"/>
  <c r="K65" i="2"/>
  <c r="E65" i="2"/>
  <c r="W64" i="2"/>
  <c r="U64" i="2"/>
  <c r="V64" i="2" s="1"/>
  <c r="B282" i="3" s="1"/>
  <c r="C282" i="3" s="1"/>
  <c r="Q64" i="2"/>
  <c r="K64" i="2"/>
  <c r="E64" i="2"/>
  <c r="W63" i="2"/>
  <c r="U63" i="2"/>
  <c r="V63" i="2" s="1"/>
  <c r="B281" i="3" s="1"/>
  <c r="C281" i="3" s="1"/>
  <c r="Q63" i="2"/>
  <c r="K63" i="2"/>
  <c r="E63" i="2"/>
  <c r="I57" i="2"/>
  <c r="J57" i="2" s="1"/>
  <c r="C55" i="2"/>
  <c r="D55" i="2" s="1"/>
  <c r="O52" i="2"/>
  <c r="P52" i="2" s="1"/>
  <c r="B182" i="3" s="1"/>
  <c r="C182" i="3" s="1"/>
  <c r="U51" i="2"/>
  <c r="V51" i="2" s="1"/>
  <c r="W51" i="2" s="1"/>
  <c r="O51" i="2"/>
  <c r="P51" i="2" s="1"/>
  <c r="U50" i="2"/>
  <c r="V50" i="2" s="1"/>
  <c r="C41" i="2"/>
  <c r="D41" i="2" s="1"/>
  <c r="I37" i="2"/>
  <c r="J37" i="2" s="1"/>
  <c r="K37" i="2" s="1"/>
  <c r="I36" i="2"/>
  <c r="J36" i="2" s="1"/>
  <c r="I33" i="2"/>
  <c r="J33" i="2" s="1"/>
  <c r="K33" i="2" s="1"/>
  <c r="I31" i="2"/>
  <c r="J31" i="2" s="1"/>
  <c r="K31" i="2" s="1"/>
  <c r="I30" i="2"/>
  <c r="J30" i="2" s="1"/>
  <c r="O22" i="2"/>
  <c r="P22" i="2" s="1"/>
  <c r="O21" i="2"/>
  <c r="P21" i="2" s="1"/>
  <c r="B81" i="3" s="1"/>
  <c r="C81" i="3" s="1"/>
  <c r="C20" i="2"/>
  <c r="D20" i="2" s="1"/>
  <c r="E20" i="2" s="1"/>
  <c r="C19" i="2"/>
  <c r="D19" i="2" s="1"/>
  <c r="B21" i="3" s="1"/>
  <c r="C21" i="3" s="1"/>
  <c r="I14" i="2"/>
  <c r="J14" i="2" s="1"/>
  <c r="K14" i="2" s="1"/>
  <c r="U13" i="2"/>
  <c r="V13" i="2" s="1"/>
  <c r="U12" i="2"/>
  <c r="V12" i="2" s="1"/>
  <c r="W12" i="2" s="1"/>
  <c r="I12" i="2"/>
  <c r="J12" i="2" s="1"/>
  <c r="U10" i="2"/>
  <c r="V10" i="2" s="1"/>
  <c r="W10" i="2" s="1"/>
  <c r="U7" i="2"/>
  <c r="V7" i="2" s="1"/>
  <c r="U4" i="2"/>
  <c r="V4" i="2" s="1"/>
  <c r="O2" i="2"/>
  <c r="P2" i="2" s="1"/>
  <c r="B224" i="3"/>
  <c r="C224" i="3" s="1"/>
  <c r="B223" i="3"/>
  <c r="C223" i="3" s="1"/>
  <c r="B222" i="3"/>
  <c r="C222" i="3" s="1"/>
  <c r="B221" i="3"/>
  <c r="C221" i="3" s="1"/>
  <c r="B220" i="3"/>
  <c r="C220" i="3" s="1"/>
  <c r="B219" i="3"/>
  <c r="C219" i="3" s="1"/>
  <c r="B218" i="3"/>
  <c r="C218" i="3" s="1"/>
  <c r="B217" i="3"/>
  <c r="C217" i="3" s="1"/>
  <c r="B216" i="3"/>
  <c r="C216" i="3" s="1"/>
  <c r="B215" i="3"/>
  <c r="C215" i="3" s="1"/>
  <c r="B214" i="3"/>
  <c r="C214" i="3" s="1"/>
  <c r="B213" i="3"/>
  <c r="C213" i="3" s="1"/>
  <c r="B212" i="3"/>
  <c r="C212" i="3" s="1"/>
  <c r="B211" i="3"/>
  <c r="C211" i="3" s="1"/>
  <c r="B210" i="3"/>
  <c r="C210" i="3" s="1"/>
  <c r="Q55" i="2" l="1"/>
  <c r="B185" i="3"/>
  <c r="C185" i="3" s="1"/>
  <c r="B80" i="3"/>
  <c r="C80" i="3" s="1"/>
  <c r="Q20" i="2"/>
  <c r="E36" i="2"/>
  <c r="B117" i="3"/>
  <c r="C117" i="3" s="1"/>
  <c r="Q44" i="2"/>
  <c r="B174" i="3"/>
  <c r="C174" i="3" s="1"/>
  <c r="Q53" i="2"/>
  <c r="B183" i="3"/>
  <c r="C183" i="3" s="1"/>
  <c r="K7" i="2"/>
  <c r="B35" i="3"/>
  <c r="C35" i="3" s="1"/>
  <c r="B78" i="3"/>
  <c r="C78" i="3" s="1"/>
  <c r="Q18" i="2"/>
  <c r="Q4" i="2"/>
  <c r="B64" i="3"/>
  <c r="C64" i="3" s="1"/>
  <c r="E51" i="2"/>
  <c r="B132" i="3"/>
  <c r="C132" i="3" s="1"/>
  <c r="E46" i="2"/>
  <c r="B127" i="3"/>
  <c r="C127" i="3" s="1"/>
  <c r="W11" i="2"/>
  <c r="B100" i="3"/>
  <c r="C100" i="3" s="1"/>
  <c r="K25" i="2"/>
  <c r="B53" i="3"/>
  <c r="C53" i="3" s="1"/>
  <c r="W48" i="2"/>
  <c r="B199" i="3"/>
  <c r="C199" i="3" s="1"/>
  <c r="E22" i="2"/>
  <c r="B24" i="3"/>
  <c r="C24" i="3" s="1"/>
  <c r="K30" i="2"/>
  <c r="B58" i="3"/>
  <c r="C58" i="3" s="1"/>
  <c r="B69" i="3"/>
  <c r="C69" i="3" s="1"/>
  <c r="Q9" i="2"/>
  <c r="Q29" i="2"/>
  <c r="B89" i="3"/>
  <c r="C89" i="3" s="1"/>
  <c r="E40" i="2"/>
  <c r="B121" i="3"/>
  <c r="C121" i="3" s="1"/>
  <c r="B163" i="3"/>
  <c r="C163" i="3" s="1"/>
  <c r="E15" i="2"/>
  <c r="B17" i="3"/>
  <c r="C17" i="3" s="1"/>
  <c r="B75" i="3"/>
  <c r="C75" i="3" s="1"/>
  <c r="Q15" i="2"/>
  <c r="B47" i="3"/>
  <c r="C47" i="3" s="1"/>
  <c r="K19" i="2"/>
  <c r="B115" i="3"/>
  <c r="C115" i="3" s="1"/>
  <c r="W26" i="2"/>
  <c r="B152" i="3"/>
  <c r="C152" i="3" s="1"/>
  <c r="K47" i="2"/>
  <c r="E55" i="2"/>
  <c r="B136" i="3"/>
  <c r="C136" i="3" s="1"/>
  <c r="E5" i="2"/>
  <c r="B7" i="3"/>
  <c r="C7" i="3" s="1"/>
  <c r="E26" i="2"/>
  <c r="B28" i="3"/>
  <c r="C28" i="3" s="1"/>
  <c r="B76" i="3"/>
  <c r="C76" i="3" s="1"/>
  <c r="Q16" i="2"/>
  <c r="W23" i="2"/>
  <c r="B112" i="3"/>
  <c r="C112" i="3" s="1"/>
  <c r="E12" i="2"/>
  <c r="B14" i="3"/>
  <c r="C14" i="3" s="1"/>
  <c r="Q22" i="2"/>
  <c r="B82" i="3"/>
  <c r="C82" i="3" s="1"/>
  <c r="W9" i="2"/>
  <c r="B98" i="3"/>
  <c r="C98" i="3" s="1"/>
  <c r="B54" i="3"/>
  <c r="C54" i="3" s="1"/>
  <c r="K26" i="2"/>
  <c r="K5" i="2"/>
  <c r="B33" i="3"/>
  <c r="C33" i="3" s="1"/>
  <c r="E10" i="2"/>
  <c r="B12" i="3"/>
  <c r="C12" i="3" s="1"/>
  <c r="K15" i="2"/>
  <c r="B43" i="3"/>
  <c r="C43" i="3" s="1"/>
  <c r="Q26" i="2"/>
  <c r="B86" i="3"/>
  <c r="C86" i="3" s="1"/>
  <c r="K43" i="2"/>
  <c r="B148" i="3"/>
  <c r="C148" i="3" s="1"/>
  <c r="E27" i="2"/>
  <c r="B29" i="3"/>
  <c r="C29" i="3" s="1"/>
  <c r="Q6" i="2"/>
  <c r="B66" i="3"/>
  <c r="C66" i="3" s="1"/>
  <c r="B71" i="3"/>
  <c r="C71" i="3" s="1"/>
  <c r="Q11" i="2"/>
  <c r="E37" i="2"/>
  <c r="B118" i="3"/>
  <c r="C118" i="3" s="1"/>
  <c r="B40" i="3"/>
  <c r="C40" i="3" s="1"/>
  <c r="K12" i="2"/>
  <c r="K24" i="2"/>
  <c r="B52" i="3"/>
  <c r="C52" i="3" s="1"/>
  <c r="Q28" i="2"/>
  <c r="B88" i="3"/>
  <c r="C88" i="3" s="1"/>
  <c r="E8" i="2"/>
  <c r="B10" i="3"/>
  <c r="C10" i="3" s="1"/>
  <c r="E13" i="2"/>
  <c r="B15" i="3"/>
  <c r="C15" i="3" s="1"/>
  <c r="B77" i="3"/>
  <c r="C77" i="3" s="1"/>
  <c r="Q17" i="2"/>
  <c r="K45" i="2"/>
  <c r="B150" i="3"/>
  <c r="C150" i="3" s="1"/>
  <c r="B94" i="3"/>
  <c r="C94" i="3" s="1"/>
  <c r="W5" i="2"/>
  <c r="E6" i="2"/>
  <c r="B8" i="3"/>
  <c r="C8" i="3" s="1"/>
  <c r="Q51" i="2"/>
  <c r="B181" i="3"/>
  <c r="C181" i="3" s="1"/>
  <c r="B48" i="3"/>
  <c r="C48" i="3" s="1"/>
  <c r="K20" i="2"/>
  <c r="W27" i="2"/>
  <c r="B116" i="3"/>
  <c r="C116" i="3" s="1"/>
  <c r="B170" i="3"/>
  <c r="C170" i="3" s="1"/>
  <c r="Q40" i="2"/>
  <c r="B178" i="3"/>
  <c r="C178" i="3" s="1"/>
  <c r="Q48" i="2"/>
  <c r="E52" i="2"/>
  <c r="B133" i="3"/>
  <c r="C133" i="3" s="1"/>
  <c r="K8" i="2"/>
  <c r="B36" i="3"/>
  <c r="C36" i="3" s="1"/>
  <c r="W17" i="2"/>
  <c r="B106" i="3"/>
  <c r="C106" i="3" s="1"/>
  <c r="E25" i="2"/>
  <c r="B27" i="3"/>
  <c r="C27" i="3" s="1"/>
  <c r="Q45" i="2"/>
  <c r="B175" i="3"/>
  <c r="C175" i="3" s="1"/>
  <c r="Q49" i="2"/>
  <c r="B179" i="3"/>
  <c r="C179" i="3" s="1"/>
  <c r="E57" i="2"/>
  <c r="B138" i="3"/>
  <c r="C138" i="3" s="1"/>
  <c r="W42" i="2"/>
  <c r="B193" i="3"/>
  <c r="C193" i="3" s="1"/>
  <c r="W46" i="2"/>
  <c r="B197" i="3"/>
  <c r="C197" i="3" s="1"/>
  <c r="W50" i="2"/>
  <c r="B201" i="3"/>
  <c r="C201" i="3" s="1"/>
  <c r="W4" i="2"/>
  <c r="B93" i="3"/>
  <c r="C93" i="3" s="1"/>
  <c r="B34" i="3"/>
  <c r="C34" i="3" s="1"/>
  <c r="K6" i="2"/>
  <c r="K11" i="2"/>
  <c r="B39" i="3"/>
  <c r="C39" i="3" s="1"/>
  <c r="E44" i="2"/>
  <c r="B125" i="3"/>
  <c r="C125" i="3" s="1"/>
  <c r="K23" i="2"/>
  <c r="B51" i="3"/>
  <c r="C51" i="3" s="1"/>
  <c r="K27" i="2"/>
  <c r="B55" i="3"/>
  <c r="C55" i="3" s="1"/>
  <c r="B62" i="3"/>
  <c r="C62" i="3" s="1"/>
  <c r="Q2" i="2"/>
  <c r="Q7" i="2"/>
  <c r="B67" i="3"/>
  <c r="C67" i="3" s="1"/>
  <c r="E17" i="2"/>
  <c r="B19" i="3"/>
  <c r="C19" i="3" s="1"/>
  <c r="Q24" i="2"/>
  <c r="B84" i="3"/>
  <c r="C84" i="3" s="1"/>
  <c r="K29" i="2"/>
  <c r="B57" i="3"/>
  <c r="C57" i="3" s="1"/>
  <c r="K41" i="2"/>
  <c r="B146" i="3"/>
  <c r="C146" i="3" s="1"/>
  <c r="W7" i="2"/>
  <c r="B96" i="3"/>
  <c r="C96" i="3" s="1"/>
  <c r="Q30" i="2"/>
  <c r="B90" i="3"/>
  <c r="C90" i="3" s="1"/>
  <c r="B131" i="3"/>
  <c r="C131" i="3" s="1"/>
  <c r="E50" i="2"/>
  <c r="W15" i="2"/>
  <c r="B104" i="3"/>
  <c r="C104" i="3" s="1"/>
  <c r="Q47" i="2"/>
  <c r="B177" i="3"/>
  <c r="C177" i="3" s="1"/>
  <c r="B153" i="3"/>
  <c r="C153" i="3" s="1"/>
  <c r="K48" i="2"/>
  <c r="W40" i="2"/>
  <c r="B191" i="3"/>
  <c r="C191" i="3" s="1"/>
  <c r="K52" i="2"/>
  <c r="B157" i="3"/>
  <c r="C157" i="3" s="1"/>
  <c r="E56" i="2"/>
  <c r="B137" i="3"/>
  <c r="C137" i="3" s="1"/>
  <c r="E41" i="2"/>
  <c r="B122" i="3"/>
  <c r="C122" i="3" s="1"/>
  <c r="W3" i="2"/>
  <c r="B92" i="3"/>
  <c r="C92" i="3" s="1"/>
  <c r="K9" i="2"/>
  <c r="B37" i="3"/>
  <c r="C37" i="3" s="1"/>
  <c r="W13" i="2"/>
  <c r="B102" i="3"/>
  <c r="C102" i="3" s="1"/>
  <c r="K50" i="2"/>
  <c r="B155" i="3"/>
  <c r="C155" i="3" s="1"/>
  <c r="W53" i="2"/>
  <c r="B204" i="3"/>
  <c r="C204" i="3" s="1"/>
  <c r="W47" i="2"/>
  <c r="B198" i="3"/>
  <c r="C198" i="3" s="1"/>
  <c r="E7" i="2"/>
  <c r="B9" i="3"/>
  <c r="C9" i="3" s="1"/>
  <c r="B165" i="3"/>
  <c r="C165" i="3" s="1"/>
  <c r="K60" i="2"/>
  <c r="K28" i="2"/>
  <c r="B56" i="3"/>
  <c r="C56" i="3" s="1"/>
  <c r="Q3" i="2"/>
  <c r="B63" i="3"/>
  <c r="C63" i="3" s="1"/>
  <c r="W21" i="2"/>
  <c r="B110" i="3"/>
  <c r="C110" i="3" s="1"/>
  <c r="K36" i="2"/>
  <c r="B141" i="3"/>
  <c r="C141" i="3" s="1"/>
  <c r="K55" i="2"/>
  <c r="B160" i="3"/>
  <c r="C160" i="3" s="1"/>
  <c r="W6" i="2"/>
  <c r="B95" i="3"/>
  <c r="C95" i="3" s="1"/>
  <c r="Q12" i="2"/>
  <c r="B72" i="3"/>
  <c r="C72" i="3" s="1"/>
  <c r="K17" i="2"/>
  <c r="B45" i="3"/>
  <c r="C45" i="3" s="1"/>
  <c r="W20" i="2"/>
  <c r="B109" i="3"/>
  <c r="C109" i="3" s="1"/>
  <c r="B126" i="3"/>
  <c r="C126" i="3" s="1"/>
  <c r="E45" i="2"/>
  <c r="W52" i="2"/>
  <c r="B203" i="3"/>
  <c r="C203" i="3" s="1"/>
  <c r="K38" i="2"/>
  <c r="B143" i="3"/>
  <c r="C143" i="3" s="1"/>
  <c r="K57" i="2"/>
  <c r="B162" i="3"/>
  <c r="C162" i="3" s="1"/>
  <c r="K18" i="2"/>
  <c r="B46" i="3"/>
  <c r="C46" i="3" s="1"/>
  <c r="K4" i="2"/>
  <c r="B32" i="3"/>
  <c r="C32" i="3" s="1"/>
  <c r="W38" i="2"/>
  <c r="B189" i="3"/>
  <c r="C189" i="3" s="1"/>
  <c r="B135" i="3"/>
  <c r="C135" i="3" s="1"/>
  <c r="E54" i="2"/>
  <c r="E58" i="2"/>
  <c r="B139" i="3"/>
  <c r="C139" i="3" s="1"/>
  <c r="B74" i="3"/>
  <c r="C74" i="3" s="1"/>
  <c r="Q14" i="2"/>
  <c r="B50" i="3"/>
  <c r="C50" i="3" s="1"/>
  <c r="K22" i="2"/>
  <c r="B114" i="3"/>
  <c r="C114" i="3" s="1"/>
  <c r="W25" i="2"/>
  <c r="B120" i="3"/>
  <c r="C120" i="3" s="1"/>
  <c r="E39" i="2"/>
  <c r="B159" i="3"/>
  <c r="C159" i="3" s="1"/>
  <c r="K54" i="2"/>
  <c r="Q42" i="2"/>
  <c r="E49" i="2"/>
  <c r="B161" i="3"/>
  <c r="C161" i="3" s="1"/>
  <c r="B73" i="3"/>
  <c r="C73" i="3" s="1"/>
  <c r="B164" i="3"/>
  <c r="C164" i="3" s="1"/>
  <c r="B202" i="3"/>
  <c r="C202" i="3" s="1"/>
  <c r="B91" i="3"/>
  <c r="C91" i="3" s="1"/>
  <c r="B105" i="3"/>
  <c r="C105" i="3" s="1"/>
  <c r="Q38" i="2"/>
  <c r="B205" i="3"/>
  <c r="C205" i="3" s="1"/>
  <c r="B206" i="3"/>
  <c r="C206" i="3" s="1"/>
  <c r="B108" i="3"/>
  <c r="C108" i="3" s="1"/>
  <c r="B208" i="3"/>
  <c r="C208" i="3" s="1"/>
  <c r="W36" i="2"/>
  <c r="B200" i="3"/>
  <c r="C200" i="3" s="1"/>
  <c r="B207" i="3"/>
  <c r="C207" i="3" s="1"/>
  <c r="W45" i="2"/>
  <c r="W37" i="2"/>
  <c r="B209" i="3"/>
  <c r="C209" i="3" s="1"/>
  <c r="B190" i="3"/>
  <c r="C190" i="3" s="1"/>
  <c r="W44" i="2"/>
  <c r="W43" i="2"/>
  <c r="W41" i="2"/>
  <c r="B176" i="3"/>
  <c r="C176" i="3" s="1"/>
  <c r="Q41" i="2"/>
  <c r="Q50" i="2"/>
  <c r="Q52" i="2"/>
  <c r="B186" i="3"/>
  <c r="C186" i="3" s="1"/>
  <c r="B167" i="3"/>
  <c r="C167" i="3" s="1"/>
  <c r="Q39" i="2"/>
  <c r="Q43" i="2"/>
  <c r="Q54" i="2"/>
  <c r="B166" i="3"/>
  <c r="C166" i="3" s="1"/>
  <c r="B156" i="3"/>
  <c r="C156" i="3" s="1"/>
  <c r="K40" i="2"/>
  <c r="B158" i="3"/>
  <c r="C158" i="3" s="1"/>
  <c r="K42" i="2"/>
  <c r="K49" i="2"/>
  <c r="B144" i="3"/>
  <c r="C144" i="3" s="1"/>
  <c r="K46" i="2"/>
  <c r="B149" i="3"/>
  <c r="C149" i="3" s="1"/>
  <c r="B142" i="3"/>
  <c r="C142" i="3" s="1"/>
  <c r="E38" i="2"/>
  <c r="E43" i="2"/>
  <c r="E48" i="2"/>
  <c r="E53" i="2"/>
  <c r="E59" i="2"/>
  <c r="E42" i="2"/>
  <c r="E47" i="2"/>
  <c r="B107" i="3"/>
  <c r="C107" i="3" s="1"/>
  <c r="B111" i="3"/>
  <c r="C111" i="3" s="1"/>
  <c r="B113" i="3"/>
  <c r="C113" i="3" s="1"/>
  <c r="B99" i="3"/>
  <c r="C99" i="3" s="1"/>
  <c r="W14" i="2"/>
  <c r="B97" i="3"/>
  <c r="C97" i="3" s="1"/>
  <c r="B101" i="3"/>
  <c r="C101" i="3" s="1"/>
  <c r="Q5" i="2"/>
  <c r="Q21" i="2"/>
  <c r="Q25" i="2"/>
  <c r="Q27" i="2"/>
  <c r="B83" i="3"/>
  <c r="C83" i="3" s="1"/>
  <c r="B68" i="3"/>
  <c r="C68" i="3" s="1"/>
  <c r="Q10" i="2"/>
  <c r="Q19" i="2"/>
  <c r="B41" i="3"/>
  <c r="C41" i="3" s="1"/>
  <c r="B59" i="3"/>
  <c r="C59" i="3" s="1"/>
  <c r="B42" i="3"/>
  <c r="C42" i="3" s="1"/>
  <c r="B60" i="3"/>
  <c r="C60" i="3" s="1"/>
  <c r="K3" i="2"/>
  <c r="K16" i="2"/>
  <c r="B61" i="3"/>
  <c r="C61" i="3" s="1"/>
  <c r="B38" i="3"/>
  <c r="C38" i="3" s="1"/>
  <c r="B49" i="3"/>
  <c r="C49" i="3" s="1"/>
  <c r="K2" i="2"/>
  <c r="E4" i="2"/>
  <c r="E9" i="2"/>
  <c r="E14" i="2"/>
  <c r="E19" i="2"/>
  <c r="E24" i="2"/>
  <c r="B13" i="3"/>
  <c r="C13" i="3" s="1"/>
  <c r="E16" i="2"/>
  <c r="E21" i="2"/>
  <c r="E3" i="2"/>
  <c r="E18" i="2"/>
  <c r="E23" i="2"/>
  <c r="B22" i="3"/>
  <c r="C22" i="3" s="1"/>
  <c r="E2" i="2"/>
  <c r="B4" i="3"/>
  <c r="C4" i="3" s="1"/>
</calcChain>
</file>

<file path=xl/sharedStrings.xml><?xml version="1.0" encoding="utf-8"?>
<sst xmlns="http://schemas.openxmlformats.org/spreadsheetml/2006/main" count="1264" uniqueCount="328">
  <si>
    <t>MARD
色号</t>
  </si>
  <si>
    <t>入库补豆总额</t>
  </si>
  <si>
    <t>出库豆
用量</t>
  </si>
  <si>
    <t>库存余量</t>
  </si>
  <si>
    <t>库存预警</t>
  </si>
  <si>
    <t>A1</t>
  </si>
  <si>
    <t>B1</t>
  </si>
  <si>
    <t>C1</t>
  </si>
  <si>
    <t>D1</t>
  </si>
  <si>
    <t>A2</t>
  </si>
  <si>
    <t>B2</t>
  </si>
  <si>
    <t>C2</t>
  </si>
  <si>
    <t>D2</t>
  </si>
  <si>
    <t>A3</t>
  </si>
  <si>
    <t>B3</t>
  </si>
  <si>
    <t>C3</t>
  </si>
  <si>
    <t>D3</t>
  </si>
  <si>
    <t>A4</t>
  </si>
  <si>
    <t>B4</t>
  </si>
  <si>
    <t>C4</t>
  </si>
  <si>
    <t>D4</t>
  </si>
  <si>
    <t>A5</t>
  </si>
  <si>
    <t>B5</t>
  </si>
  <si>
    <t>C5</t>
  </si>
  <si>
    <t>D5</t>
  </si>
  <si>
    <t>A6</t>
  </si>
  <si>
    <t>B6</t>
  </si>
  <si>
    <t>C6</t>
  </si>
  <si>
    <t>D6</t>
  </si>
  <si>
    <t>A7</t>
  </si>
  <si>
    <t>B7</t>
  </si>
  <si>
    <t>C7</t>
  </si>
  <si>
    <t>D7</t>
  </si>
  <si>
    <t>A8</t>
  </si>
  <si>
    <t>B8</t>
  </si>
  <si>
    <t>C8</t>
  </si>
  <si>
    <t>D8</t>
  </si>
  <si>
    <t>A9</t>
  </si>
  <si>
    <t>B9</t>
  </si>
  <si>
    <t>C9</t>
  </si>
  <si>
    <t>D9</t>
  </si>
  <si>
    <t>A10</t>
  </si>
  <si>
    <t>B10</t>
  </si>
  <si>
    <t>C10</t>
  </si>
  <si>
    <t>D10</t>
  </si>
  <si>
    <t>A11</t>
  </si>
  <si>
    <t>B11</t>
  </si>
  <si>
    <t>C11</t>
  </si>
  <si>
    <t>D11</t>
  </si>
  <si>
    <t>A12</t>
  </si>
  <si>
    <t>B12</t>
  </si>
  <si>
    <t>C12</t>
  </si>
  <si>
    <t>D12</t>
  </si>
  <si>
    <t>A13</t>
  </si>
  <si>
    <t>B13</t>
  </si>
  <si>
    <t>C13</t>
  </si>
  <si>
    <t>D13</t>
  </si>
  <si>
    <t>A14</t>
  </si>
  <si>
    <t>B14</t>
  </si>
  <si>
    <t>C14</t>
  </si>
  <si>
    <t>D14</t>
  </si>
  <si>
    <t>A15</t>
  </si>
  <si>
    <t>B15</t>
  </si>
  <si>
    <t>C15</t>
  </si>
  <si>
    <t>D15</t>
  </si>
  <si>
    <t>A16</t>
  </si>
  <si>
    <t>B16</t>
  </si>
  <si>
    <t>C16</t>
  </si>
  <si>
    <t>D16</t>
  </si>
  <si>
    <t>A17</t>
  </si>
  <si>
    <t>B17</t>
  </si>
  <si>
    <t>C17</t>
  </si>
  <si>
    <t>D17</t>
  </si>
  <si>
    <t>A18</t>
  </si>
  <si>
    <t>B18</t>
  </si>
  <si>
    <t>C18</t>
  </si>
  <si>
    <t>D18</t>
  </si>
  <si>
    <t>A19</t>
  </si>
  <si>
    <t>B19</t>
  </si>
  <si>
    <t>C19</t>
  </si>
  <si>
    <t>D19</t>
  </si>
  <si>
    <t>A20</t>
  </si>
  <si>
    <t>B20</t>
  </si>
  <si>
    <t>C20</t>
  </si>
  <si>
    <t>D20</t>
  </si>
  <si>
    <t>A21</t>
  </si>
  <si>
    <t>B21</t>
  </si>
  <si>
    <t>C21</t>
  </si>
  <si>
    <t>D21</t>
  </si>
  <si>
    <t>A22</t>
  </si>
  <si>
    <t>B22</t>
  </si>
  <si>
    <t>C22</t>
  </si>
  <si>
    <t>D22</t>
  </si>
  <si>
    <t>A23</t>
  </si>
  <si>
    <t>B23</t>
  </si>
  <si>
    <t>C23</t>
  </si>
  <si>
    <t>D23</t>
  </si>
  <si>
    <t>A24</t>
  </si>
  <si>
    <t>B24</t>
  </si>
  <si>
    <t>C24</t>
  </si>
  <si>
    <t>D24</t>
  </si>
  <si>
    <t>A25</t>
  </si>
  <si>
    <t>B25</t>
  </si>
  <si>
    <t>C25</t>
  </si>
  <si>
    <t>D25</t>
  </si>
  <si>
    <t>A26</t>
  </si>
  <si>
    <t>B26</t>
  </si>
  <si>
    <t>C26</t>
  </si>
  <si>
    <t>D26</t>
  </si>
  <si>
    <t>B27</t>
  </si>
  <si>
    <t>C27</t>
  </si>
  <si>
    <t>B28</t>
  </si>
  <si>
    <t>C28</t>
  </si>
  <si>
    <t>B29</t>
  </si>
  <si>
    <t>C29</t>
  </si>
  <si>
    <t>B30</t>
  </si>
  <si>
    <t>B31</t>
  </si>
  <si>
    <t>B32</t>
  </si>
  <si>
    <t>E1</t>
  </si>
  <si>
    <t>F1</t>
  </si>
  <si>
    <t>G1</t>
  </si>
  <si>
    <r>
      <rPr>
        <sz val="12"/>
        <color rgb="FF000000"/>
        <rFont val="微软雅黑"/>
        <charset val="134"/>
      </rPr>
      <t>H1</t>
    </r>
    <r>
      <rPr>
        <b/>
        <sz val="12"/>
        <color rgb="FF000000"/>
        <rFont val="微软雅黑"/>
        <charset val="134"/>
      </rPr>
      <t>透明</t>
    </r>
  </si>
  <si>
    <t>E2</t>
  </si>
  <si>
    <t>F2</t>
  </si>
  <si>
    <t>G2</t>
  </si>
  <si>
    <r>
      <rPr>
        <sz val="12"/>
        <color rgb="FF000000"/>
        <rFont val="微软雅黑"/>
        <charset val="134"/>
      </rPr>
      <t>H2</t>
    </r>
    <r>
      <rPr>
        <b/>
        <sz val="12"/>
        <color rgb="FF000000"/>
        <rFont val="微软雅黑"/>
        <charset val="134"/>
      </rPr>
      <t>白色</t>
    </r>
  </si>
  <si>
    <t>E3</t>
  </si>
  <si>
    <t>F3</t>
  </si>
  <si>
    <t>G3</t>
  </si>
  <si>
    <t>H3</t>
  </si>
  <si>
    <t>E4</t>
  </si>
  <si>
    <t>F4</t>
  </si>
  <si>
    <t>G4</t>
  </si>
  <si>
    <t>H4</t>
  </si>
  <si>
    <t>E5</t>
  </si>
  <si>
    <t>F5</t>
  </si>
  <si>
    <t>G5</t>
  </si>
  <si>
    <t>H5</t>
  </si>
  <si>
    <t>E6</t>
  </si>
  <si>
    <t>F6</t>
  </si>
  <si>
    <t>G6</t>
  </si>
  <si>
    <t>H6</t>
  </si>
  <si>
    <t>E7</t>
  </si>
  <si>
    <t>F7</t>
  </si>
  <si>
    <t>G7</t>
  </si>
  <si>
    <r>
      <rPr>
        <sz val="12"/>
        <color rgb="FFEEECE1"/>
        <rFont val="微软雅黑"/>
        <charset val="134"/>
      </rPr>
      <t>H7</t>
    </r>
    <r>
      <rPr>
        <b/>
        <sz val="12"/>
        <color rgb="FFEEECE1"/>
        <rFont val="微软雅黑"/>
        <charset val="134"/>
      </rPr>
      <t>黑色</t>
    </r>
  </si>
  <si>
    <t>E8</t>
  </si>
  <si>
    <t>F8</t>
  </si>
  <si>
    <t>G8</t>
  </si>
  <si>
    <t>H8</t>
  </si>
  <si>
    <t>E9</t>
  </si>
  <si>
    <t>F9</t>
  </si>
  <si>
    <t>G9</t>
  </si>
  <si>
    <t>H9</t>
  </si>
  <si>
    <t>E10</t>
  </si>
  <si>
    <t>F10</t>
  </si>
  <si>
    <t>G10</t>
  </si>
  <si>
    <t>H10</t>
  </si>
  <si>
    <t>E11</t>
  </si>
  <si>
    <t>F11</t>
  </si>
  <si>
    <t>G11</t>
  </si>
  <si>
    <t>H11</t>
  </si>
  <si>
    <t>E12</t>
  </si>
  <si>
    <t>F12</t>
  </si>
  <si>
    <t>G12</t>
  </si>
  <si>
    <t>H12</t>
  </si>
  <si>
    <t>E13</t>
  </si>
  <si>
    <t>F13</t>
  </si>
  <si>
    <t>G13</t>
  </si>
  <si>
    <t>H13</t>
  </si>
  <si>
    <t>E14</t>
  </si>
  <si>
    <t>F14</t>
  </si>
  <si>
    <t>G14</t>
  </si>
  <si>
    <t>H14</t>
  </si>
  <si>
    <t>E15</t>
  </si>
  <si>
    <t>F15</t>
  </si>
  <si>
    <t>G15</t>
  </si>
  <si>
    <t>H15</t>
  </si>
  <si>
    <t>E16</t>
  </si>
  <si>
    <t>F16</t>
  </si>
  <si>
    <t>G16</t>
  </si>
  <si>
    <t>H16</t>
  </si>
  <si>
    <t>E17</t>
  </si>
  <si>
    <t>F17</t>
  </si>
  <si>
    <t>G17</t>
  </si>
  <si>
    <t>H17</t>
  </si>
  <si>
    <t>E18</t>
  </si>
  <si>
    <t>F18</t>
  </si>
  <si>
    <t>G18</t>
  </si>
  <si>
    <t>H18</t>
  </si>
  <si>
    <t>E19</t>
  </si>
  <si>
    <t>F19</t>
  </si>
  <si>
    <t>G19</t>
  </si>
  <si>
    <t>H19</t>
  </si>
  <si>
    <t>E20</t>
  </si>
  <si>
    <t>F20</t>
  </si>
  <si>
    <t>G20</t>
  </si>
  <si>
    <t>H20</t>
  </si>
  <si>
    <t>E21</t>
  </si>
  <si>
    <t>F21</t>
  </si>
  <si>
    <t>G21</t>
  </si>
  <si>
    <t>H21</t>
  </si>
  <si>
    <t>E22</t>
  </si>
  <si>
    <t>F22</t>
  </si>
  <si>
    <t>H22</t>
  </si>
  <si>
    <t>E23</t>
  </si>
  <si>
    <t>F23</t>
  </si>
  <si>
    <t>H23</t>
  </si>
  <si>
    <t>E24</t>
  </si>
  <si>
    <t>F24</t>
  </si>
  <si>
    <t>F25</t>
  </si>
  <si>
    <t>M1</t>
  </si>
  <si>
    <t>P1</t>
  </si>
  <si>
    <t>R1</t>
  </si>
  <si>
    <t>T1</t>
  </si>
  <si>
    <t>M2</t>
  </si>
  <si>
    <t>P2</t>
  </si>
  <si>
    <t>R2</t>
  </si>
  <si>
    <t>Y1</t>
  </si>
  <si>
    <t>M3</t>
  </si>
  <si>
    <t>P3</t>
  </si>
  <si>
    <t>R3</t>
  </si>
  <si>
    <t>Y2</t>
  </si>
  <si>
    <t>M4</t>
  </si>
  <si>
    <t>P4</t>
  </si>
  <si>
    <t>R4</t>
  </si>
  <si>
    <t>Y3</t>
  </si>
  <si>
    <t>M5</t>
  </si>
  <si>
    <t>P5</t>
  </si>
  <si>
    <t>R5</t>
  </si>
  <si>
    <t>Y4</t>
  </si>
  <si>
    <t>M6</t>
  </si>
  <si>
    <t>P6</t>
  </si>
  <si>
    <t>R6</t>
  </si>
  <si>
    <t>Y5</t>
  </si>
  <si>
    <t>M7</t>
  </si>
  <si>
    <t>P7</t>
  </si>
  <si>
    <t>R7</t>
  </si>
  <si>
    <t>ZG1</t>
  </si>
  <si>
    <t>M8</t>
  </si>
  <si>
    <t>P8</t>
  </si>
  <si>
    <t>R8</t>
  </si>
  <si>
    <t>ZG2</t>
  </si>
  <si>
    <t>M9</t>
  </si>
  <si>
    <t>P9</t>
  </si>
  <si>
    <t>R9</t>
  </si>
  <si>
    <t>ZG3</t>
  </si>
  <si>
    <t>M10</t>
  </si>
  <si>
    <t>P10</t>
  </si>
  <si>
    <t>R10</t>
  </si>
  <si>
    <t>ZG4</t>
  </si>
  <si>
    <t>M11</t>
  </si>
  <si>
    <t>P11</t>
  </si>
  <si>
    <t>R11</t>
  </si>
  <si>
    <t>ZG5</t>
  </si>
  <si>
    <t>M12</t>
  </si>
  <si>
    <t>P12</t>
  </si>
  <si>
    <t>R12</t>
  </si>
  <si>
    <t>ZG6</t>
  </si>
  <si>
    <t>M13</t>
  </si>
  <si>
    <t>P13</t>
  </si>
  <si>
    <t>R13</t>
  </si>
  <si>
    <t>ZG7</t>
  </si>
  <si>
    <t>M14</t>
  </si>
  <si>
    <t>P14</t>
  </si>
  <si>
    <t>R14</t>
  </si>
  <si>
    <t>ZG8</t>
  </si>
  <si>
    <t>M15</t>
  </si>
  <si>
    <t>P15</t>
  </si>
  <si>
    <t>R15</t>
  </si>
  <si>
    <t>圣诞红</t>
  </si>
  <si>
    <t>P16</t>
  </si>
  <si>
    <t>R16</t>
  </si>
  <si>
    <t>圣诞绿</t>
  </si>
  <si>
    <t>P17</t>
  </si>
  <si>
    <t>R17</t>
  </si>
  <si>
    <t>P18</t>
  </si>
  <si>
    <t>R18</t>
  </si>
  <si>
    <t>P19</t>
  </si>
  <si>
    <t>R19</t>
  </si>
  <si>
    <t>P20</t>
  </si>
  <si>
    <t>R20</t>
  </si>
  <si>
    <t>P21</t>
  </si>
  <si>
    <t>R21</t>
  </si>
  <si>
    <t>P22</t>
  </si>
  <si>
    <t>R22</t>
  </si>
  <si>
    <t>P23</t>
  </si>
  <si>
    <t>R23</t>
  </si>
  <si>
    <t>Q1</t>
  </si>
  <si>
    <t>R24</t>
  </si>
  <si>
    <t>Q2</t>
  </si>
  <si>
    <t>R25</t>
  </si>
  <si>
    <t>Q3</t>
  </si>
  <si>
    <t>R26</t>
  </si>
  <si>
    <t>Q4</t>
  </si>
  <si>
    <t>R27</t>
  </si>
  <si>
    <t>Q5</t>
  </si>
  <si>
    <t>R28</t>
  </si>
  <si>
    <t>MARD色号</t>
  </si>
  <si>
    <t>总使用</t>
  </si>
  <si>
    <r>
      <rPr>
        <sz val="16"/>
        <color rgb="FF000000"/>
        <rFont val="微软雅黑"/>
        <charset val="134"/>
      </rPr>
      <t>H1</t>
    </r>
    <r>
      <rPr>
        <b/>
        <sz val="16"/>
        <color rgb="FF000000"/>
        <rFont val="微软雅黑"/>
        <charset val="134"/>
      </rPr>
      <t>透明</t>
    </r>
  </si>
  <si>
    <r>
      <rPr>
        <sz val="16"/>
        <color rgb="FF000000"/>
        <rFont val="微软雅黑"/>
        <charset val="134"/>
      </rPr>
      <t>H2</t>
    </r>
    <r>
      <rPr>
        <b/>
        <sz val="16"/>
        <color rgb="FF000000"/>
        <rFont val="微软雅黑"/>
        <charset val="134"/>
      </rPr>
      <t>白色</t>
    </r>
  </si>
  <si>
    <r>
      <rPr>
        <sz val="16"/>
        <color rgb="FFEEECE1"/>
        <rFont val="微软雅黑"/>
        <charset val="134"/>
      </rPr>
      <t>H7</t>
    </r>
    <r>
      <rPr>
        <b/>
        <sz val="16"/>
        <color rgb="FFEEECE1"/>
        <rFont val="微软雅黑"/>
        <charset val="134"/>
      </rPr>
      <t>黑色</t>
    </r>
  </si>
  <si>
    <t>目前剩余</t>
  </si>
  <si>
    <t>需补额</t>
  </si>
  <si>
    <t>出库豆用量</t>
  </si>
  <si>
    <r>
      <t xml:space="preserve">金门土门贴贴拼豆图纸 - 好想吃烤盘饭啊 | 小红书 </t>
    </r>
    <r>
      <rPr>
        <sz val="16"/>
        <color theme="1"/>
        <rFont val="宋体"/>
        <charset val="134"/>
        <scheme val="minor"/>
      </rPr>
      <t>https://www.xiaohongshu.com/discovery/item/694a9b29000000001e00359e?source=webshare&amp;xhsshare=pc_web&amp;xsec_token=ABJPWqi4nrYlqdM6bMIWiNGeRP5WFtGaJ6EwlFRFQt9dk=&amp;xsec_source=pc_share</t>
    </r>
    <phoneticPr fontId="30" type="noConversion"/>
  </si>
  <si>
    <t>金门土门贴贴</t>
    <phoneticPr fontId="30" type="noConversion"/>
  </si>
  <si>
    <r>
      <t>我的世界拼豆图纸装备篇</t>
    </r>
    <r>
      <rPr>
        <sz val="16"/>
        <color theme="1"/>
        <rFont val="Segoe UI Emoji"/>
        <family val="2"/>
      </rPr>
      <t>1️⃣ - omom拼豆图纸</t>
    </r>
    <r>
      <rPr>
        <sz val="16"/>
        <color theme="1"/>
        <rFont val="宋体"/>
        <charset val="134"/>
        <scheme val="minor"/>
      </rPr>
      <t xml:space="preserve"> | 小红书 https://www.xiaohongshu.com/discovery/item/680cf9c5000000001c03d4fe?source=webshare&amp;xhsshare=pc_web&amp;xsec_token=ABhNJSeFxOSvaMAv_507firSmgv9NZBxq4SvLJsyfkVfM=&amp;xsec_source=pc_share</t>
    </r>
    <phoneticPr fontId="30" type="noConversion"/>
  </si>
  <si>
    <t>钻石头盔</t>
    <phoneticPr fontId="30" type="noConversion"/>
  </si>
  <si>
    <t>钻石胸甲</t>
    <phoneticPr fontId="30" type="noConversion"/>
  </si>
  <si>
    <t>钻石裤子</t>
    <phoneticPr fontId="30" type="noConversion"/>
  </si>
  <si>
    <t>钻石鞋子</t>
    <phoneticPr fontId="30" type="noConversion"/>
  </si>
  <si>
    <r>
      <t>我的世界拼豆图纸装备篇</t>
    </r>
    <r>
      <rPr>
        <sz val="16"/>
        <color theme="1"/>
        <rFont val="Segoe UI Emoji"/>
        <family val="2"/>
      </rPr>
      <t>1️⃣ - omom拼豆图纸</t>
    </r>
    <r>
      <rPr>
        <sz val="16"/>
        <color theme="1"/>
        <rFont val="宋体"/>
        <charset val="134"/>
        <scheme val="minor"/>
      </rPr>
      <t xml:space="preserve"> | 小红书 https://www.xiaohongshu.com/discovery/item/680cf9c5000000001c03d4fe?source=webshare&amp;xhsshare=pc_web&amp;xsec_token=ABhNJSeFxOSvaMAv_507firSmgv9NZBxq5SvLJsyfkVfM=&amp;xsec_source=pc_share</t>
    </r>
    <r>
      <rPr>
        <sz val="11"/>
        <color theme="1"/>
        <rFont val="宋体"/>
        <family val="2"/>
        <scheme val="minor"/>
      </rPr>
      <t/>
    </r>
  </si>
  <si>
    <r>
      <t>我的世界拼豆图纸装备篇</t>
    </r>
    <r>
      <rPr>
        <sz val="16"/>
        <color theme="1"/>
        <rFont val="Segoe UI Emoji"/>
        <family val="2"/>
      </rPr>
      <t>1️⃣ - omom拼豆图纸</t>
    </r>
    <r>
      <rPr>
        <sz val="16"/>
        <color theme="1"/>
        <rFont val="宋体"/>
        <charset val="134"/>
        <scheme val="minor"/>
      </rPr>
      <t xml:space="preserve"> | 小红书 https://www.xiaohongshu.com/discovery/item/680cf9c5000000001c03d4fe?source=webshare&amp;xhsshare=pc_web&amp;xsec_token=ABhNJSeFxOSvaMAv_507firSmgv9NZBxq6SvLJsyfkVfM=&amp;xsec_source=pc_share</t>
    </r>
    <r>
      <rPr>
        <sz val="11"/>
        <color theme="1"/>
        <rFont val="宋体"/>
        <family val="2"/>
        <scheme val="minor"/>
      </rPr>
      <t/>
    </r>
  </si>
  <si>
    <r>
      <t>我的世界拼豆图纸装备篇</t>
    </r>
    <r>
      <rPr>
        <sz val="16"/>
        <color theme="1"/>
        <rFont val="Segoe UI Emoji"/>
        <family val="2"/>
      </rPr>
      <t>1️⃣ - omom拼豆图纸</t>
    </r>
    <r>
      <rPr>
        <sz val="16"/>
        <color theme="1"/>
        <rFont val="宋体"/>
        <charset val="134"/>
        <scheme val="minor"/>
      </rPr>
      <t xml:space="preserve"> | 小红书 https://www.xiaohongshu.com/discovery/item/680cf9c5000000001c03d4fe?source=webshare&amp;xhsshare=pc_web&amp;xsec_token=ABhNJSeFxOSvaMAv_507firSmgv9NZBxq7SvLJsyfkVfM=&amp;xsec_source=pc_share</t>
    </r>
    <r>
      <rPr>
        <sz val="11"/>
        <color theme="1"/>
        <rFont val="宋体"/>
        <family val="2"/>
        <scheme val="minor"/>
      </rPr>
      <t/>
    </r>
  </si>
  <si>
    <t>麦当劳酱料食品像素合集附色号 - 插画师傅CC | 小红书  https://www.xiaohongshu.com/discovery/item/67d947e4000000000900c72b?source=webshare&amp;xhsshare=pc_web&amp;xsec_token=ABGOu6zDO-J5a1RXHZdV-1l6GcnFpYD0SfqZSKLA-pFtU=&amp;xsec_source=pc_share</t>
    <phoneticPr fontId="30" type="noConversion"/>
  </si>
  <si>
    <t>麦门永存1</t>
    <phoneticPr fontId="30" type="noConversion"/>
  </si>
  <si>
    <t>麦门永存2</t>
    <phoneticPr fontId="30" type="noConversion"/>
  </si>
  <si>
    <t>麦当劳酱料食品像素合集附色号 - 插画师傅CC | 小红书  https://www.xiaohongshu.com/discovery/item/67d947e4000000000900c72b?source=webshare&amp;xhsshare=pc_web&amp;xsec_token=ABGOu6zDO-J5a1RXHZdV-1l6GcnFpYD1SfqZSKLA-pFtU=&amp;xsec_source=pc_share</t>
  </si>
  <si>
    <r>
      <t>拼豆图纸</t>
    </r>
    <r>
      <rPr>
        <sz val="16"/>
        <color theme="1"/>
        <rFont val="Segoe UI Emoji"/>
        <family val="2"/>
      </rPr>
      <t>4️⃣|三角洲房卡 - 今天拼什么 | 小红书</t>
    </r>
    <r>
      <rPr>
        <sz val="16"/>
        <color theme="1"/>
        <rFont val="宋体"/>
        <charset val="134"/>
        <scheme val="minor"/>
      </rPr>
      <t xml:space="preserve"> https://www.xiaohongshu.com/discovery/item/68e7371f0000000003019b3b?source=webshare&amp;xhsshare=pc_web&amp;xsec_token=ABq746vztzHmd3f0pMn_EW_aSQVpn6VQ_61Q7QP3vlVj0=&amp;xsec_source=pc_share</t>
    </r>
    <phoneticPr fontId="30" type="noConversion"/>
  </si>
  <si>
    <t>航天基地房卡</t>
    <phoneticPr fontId="30" type="noConversion"/>
  </si>
  <si>
    <t>汉字福纹小图9 国潮像素图 拼豆色图附后 - 中式像素印象 | 小红书 https://www.xiaohongshu.com/discovery/item/69531e3d000000001e02f649?source=webshare&amp;xhsshare=pc_web&amp;xsec_token=ABEY7CKU3rYq_oqQsHXKwVg5Uy5iUH3eoOB6cJ0az5eaw=&amp;xsec_source=pc_share</t>
    <phoneticPr fontId="30" type="noConversion"/>
  </si>
  <si>
    <t>彩色福字1</t>
    <phoneticPr fontId="30" type="noConversion"/>
  </si>
  <si>
    <t>终末地大头证—男管理员 - 钙铁锌骑士 | 小红书  https://www.xiaohongshu.com/discovery/item/6984c768000000000a030d5c?source=webshare&amp;xhsshare=pc_web&amp;xsec_token=ABFAvE1p2CcIYy83x3cxk9AxeHmfEhdZ-dTwT21U9wamI=&amp;xsec_source=pc_share</t>
    <phoneticPr fontId="30" type="noConversion"/>
  </si>
  <si>
    <t>终末地大头证-男管</t>
    <phoneticPr fontId="30" type="noConversion"/>
  </si>
  <si>
    <t>终末地大头证-女管</t>
    <phoneticPr fontId="30" type="noConversion"/>
  </si>
  <si>
    <r>
      <t xml:space="preserve">15 【终末地大头证—女管理员 - 钙铁锌骑士 | 小红书 - 你的生活兴趣社区】 </t>
    </r>
    <r>
      <rPr>
        <sz val="16"/>
        <color theme="1"/>
        <rFont val="Segoe UI Symbol"/>
        <family val="2"/>
      </rPr>
      <t>😆</t>
    </r>
    <r>
      <rPr>
        <sz val="16"/>
        <color theme="1"/>
        <rFont val="宋体"/>
        <charset val="134"/>
        <scheme val="minor"/>
      </rPr>
      <t xml:space="preserve"> BO4GsaXxiC86aAO </t>
    </r>
    <r>
      <rPr>
        <sz val="16"/>
        <color theme="1"/>
        <rFont val="Segoe UI Symbol"/>
        <family val="2"/>
      </rPr>
      <t>😆</t>
    </r>
    <r>
      <rPr>
        <sz val="16"/>
        <color theme="1"/>
        <rFont val="宋体"/>
        <charset val="134"/>
        <scheme val="minor"/>
      </rPr>
      <t xml:space="preserve"> https://www.xiaohongshu.com/discovery/item/6981fad0000000001a0329cb?source=webshare&amp;xhsshare=pc_web&amp;xsec_token=AB0Q7i59yScm6kqrd1lngQH7RNdf1M7fT7EPUgmJiAVGE=&amp;xsec_source=pc_share</t>
    </r>
    <phoneticPr fontId="3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</si>
</sst>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35" x14ac:knownFonts="1">
    <font>
      <sz val="11"/>
      <color theme="1"/>
      <name val="宋体"/>
      <charset val="134"/>
      <scheme val="minor"/>
    </font>
    <font>
      <sz val="11"/>
      <color theme="1"/>
      <name val="宋体"/>
      <family val="2"/>
      <scheme val="minor"/>
    </font>
    <font>
      <sz val="16"/>
      <color theme="1"/>
      <name val="宋体"/>
      <charset val="134"/>
      <scheme val="minor"/>
    </font>
    <font>
      <b/>
      <sz val="16"/>
      <color rgb="FF000000"/>
      <name val="黑体"/>
      <charset val="134"/>
    </font>
    <font>
      <sz val="16"/>
      <color rgb="FF000000"/>
      <name val="黑体"/>
      <charset val="134"/>
    </font>
    <font>
      <sz val="16"/>
      <color rgb="FF000000"/>
      <name val="宋体"/>
      <charset val="134"/>
      <scheme val="minor"/>
    </font>
    <font>
      <b/>
      <sz val="16"/>
      <color rgb="FF000000"/>
      <name val="宋体"/>
      <charset val="134"/>
      <scheme val="minor"/>
    </font>
    <font>
      <b/>
      <sz val="16"/>
      <name val="宋体"/>
      <charset val="134"/>
      <scheme val="minor"/>
    </font>
    <font>
      <b/>
      <sz val="16"/>
      <color rgb="FFFF0000"/>
      <name val="宋体"/>
      <charset val="134"/>
      <scheme val="minor"/>
    </font>
    <font>
      <sz val="16"/>
      <color rgb="FFEEECE1"/>
      <name val="宋体"/>
      <charset val="134"/>
      <scheme val="minor"/>
    </font>
    <font>
      <sz val="16"/>
      <color rgb="FFFFFFFF"/>
      <name val="宋体"/>
      <charset val="134"/>
      <scheme val="minor"/>
    </font>
    <font>
      <sz val="16"/>
      <color rgb="FF000000"/>
      <name val="微软雅黑"/>
      <charset val="134"/>
    </font>
    <font>
      <sz val="16"/>
      <color rgb="FFEEECE1"/>
      <name val="微软雅黑"/>
      <charset val="134"/>
    </font>
    <font>
      <b/>
      <sz val="12"/>
      <color rgb="FF000000"/>
      <name val="宋体"/>
      <charset val="134"/>
      <scheme val="minor"/>
    </font>
    <font>
      <b/>
      <sz val="12"/>
      <name val="宋体"/>
      <charset val="134"/>
      <scheme val="minor"/>
    </font>
    <font>
      <sz val="12"/>
      <color theme="1"/>
      <name val="宋体"/>
      <charset val="134"/>
      <scheme val="minor"/>
    </font>
    <font>
      <sz val="12"/>
      <name val="宋体"/>
      <charset val="134"/>
      <scheme val="minor"/>
    </font>
    <font>
      <b/>
      <sz val="12"/>
      <color rgb="FF000000"/>
      <name val="黑体"/>
      <charset val="134"/>
    </font>
    <font>
      <sz val="12"/>
      <color rgb="FF000000"/>
      <name val="黑体"/>
      <charset val="134"/>
    </font>
    <font>
      <sz val="12"/>
      <name val="黑体"/>
      <charset val="134"/>
    </font>
    <font>
      <sz val="12"/>
      <color rgb="FF000000"/>
      <name val="宋体"/>
      <charset val="134"/>
      <scheme val="minor"/>
    </font>
    <font>
      <sz val="12"/>
      <color rgb="FFFFFFFF"/>
      <name val="宋体"/>
      <charset val="134"/>
      <scheme val="minor"/>
    </font>
    <font>
      <sz val="12"/>
      <color rgb="FFEEECE1"/>
      <name val="宋体"/>
      <charset val="134"/>
      <scheme val="minor"/>
    </font>
    <font>
      <sz val="12"/>
      <color rgb="FF000000"/>
      <name val="微软雅黑"/>
      <charset val="134"/>
    </font>
    <font>
      <sz val="12"/>
      <color rgb="FFEEECE1"/>
      <name val="微软雅黑"/>
      <charset val="134"/>
    </font>
    <font>
      <b/>
      <sz val="12"/>
      <color rgb="FF000000"/>
      <name val="宋体"/>
      <charset val="134"/>
    </font>
    <font>
      <b/>
      <sz val="16"/>
      <color rgb="FF000000"/>
      <name val="微软雅黑"/>
      <charset val="134"/>
    </font>
    <font>
      <b/>
      <sz val="12"/>
      <color rgb="FF000000"/>
      <name val="微软雅黑"/>
      <charset val="134"/>
    </font>
    <font>
      <b/>
      <sz val="12"/>
      <color rgb="FFEEECE1"/>
      <name val="微软雅黑"/>
      <charset val="134"/>
    </font>
    <font>
      <b/>
      <sz val="16"/>
      <color rgb="FFEEECE1"/>
      <name val="微软雅黑"/>
      <charset val="134"/>
    </font>
    <font>
      <sz val="9"/>
      <name val="宋体"/>
      <family val="3"/>
      <charset val="134"/>
      <scheme val="minor"/>
    </font>
    <font>
      <sz val="16"/>
      <color theme="1"/>
      <name val="Segoe UI Symbol"/>
      <family val="2"/>
    </font>
    <font>
      <sz val="16"/>
      <color theme="1"/>
      <name val="宋体"/>
      <family val="3"/>
      <charset val="134"/>
      <scheme val="minor"/>
    </font>
    <font>
      <sz val="16"/>
      <color rgb="FF000000"/>
      <name val="黑体"/>
      <family val="3"/>
      <charset val="134"/>
    </font>
    <font>
      <sz val="16"/>
      <color theme="1"/>
      <name val="Segoe UI Emoji"/>
      <family val="2"/>
    </font>
  </fonts>
  <fills count="295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AF4C8"/>
        <bgColor indexed="64"/>
      </patternFill>
    </fill>
    <fill>
      <patternFill patternType="solid">
        <fgColor rgb="FFFEFFFF"/>
        <bgColor indexed="64"/>
      </patternFill>
    </fill>
    <fill>
      <patternFill patternType="solid">
        <fgColor rgb="FFFFFFD5"/>
        <bgColor indexed="64"/>
      </patternFill>
    </fill>
    <fill>
      <patternFill patternType="solid">
        <fgColor rgb="FFFEFF8B"/>
        <bgColor indexed="64"/>
      </patternFill>
    </fill>
    <fill>
      <patternFill patternType="solid">
        <fgColor rgb="FFFBED56"/>
        <bgColor indexed="64"/>
      </patternFill>
    </fill>
    <fill>
      <patternFill patternType="solid">
        <fgColor rgb="FFF4D738"/>
        <bgColor indexed="64"/>
      </patternFill>
    </fill>
    <fill>
      <patternFill patternType="solid">
        <fgColor rgb="FFFEAC4C"/>
        <bgColor indexed="64"/>
      </patternFill>
    </fill>
    <fill>
      <patternFill patternType="solid">
        <fgColor rgb="FFFE8B4C"/>
        <bgColor indexed="64"/>
      </patternFill>
    </fill>
    <fill>
      <patternFill patternType="solid">
        <fgColor rgb="FFFFDA45"/>
        <bgColor indexed="64"/>
      </patternFill>
    </fill>
    <fill>
      <patternFill patternType="solid">
        <fgColor rgb="FFFF995B"/>
        <bgColor indexed="64"/>
      </patternFill>
    </fill>
    <fill>
      <patternFill patternType="solid">
        <fgColor rgb="FFF77C31"/>
        <bgColor indexed="64"/>
      </patternFill>
    </fill>
    <fill>
      <patternFill patternType="solid">
        <fgColor rgb="FFFFDD99"/>
        <bgColor indexed="64"/>
      </patternFill>
    </fill>
    <fill>
      <patternFill patternType="solid">
        <fgColor rgb="FFFE9F72"/>
        <bgColor indexed="64"/>
      </patternFill>
    </fill>
    <fill>
      <patternFill patternType="solid">
        <fgColor rgb="FFFFC365"/>
        <bgColor indexed="64"/>
      </patternFill>
    </fill>
    <fill>
      <patternFill patternType="solid">
        <fgColor rgb="FFFD543D"/>
        <bgColor indexed="64"/>
      </patternFill>
    </fill>
    <fill>
      <patternFill patternType="solid">
        <fgColor rgb="FFFFF365"/>
        <bgColor indexed="64"/>
      </patternFill>
    </fill>
    <fill>
      <patternFill patternType="solid">
        <fgColor rgb="FFFFFF9F"/>
        <bgColor indexed="64"/>
      </patternFill>
    </fill>
    <fill>
      <patternFill patternType="solid">
        <fgColor rgb="FFFFE36E"/>
        <bgColor indexed="64"/>
      </patternFill>
    </fill>
    <fill>
      <patternFill patternType="solid">
        <fgColor rgb="FFFEBE7D"/>
        <bgColor indexed="64"/>
      </patternFill>
    </fill>
    <fill>
      <patternFill patternType="solid">
        <fgColor rgb="FFFD7C72"/>
        <bgColor indexed="64"/>
      </patternFill>
    </fill>
    <fill>
      <patternFill patternType="solid">
        <fgColor rgb="FFFFD568"/>
        <bgColor indexed="64"/>
      </patternFill>
    </fill>
    <fill>
      <patternFill patternType="solid">
        <fgColor rgb="FFFFE395"/>
        <bgColor indexed="64"/>
      </patternFill>
    </fill>
    <fill>
      <patternFill patternType="solid">
        <fgColor rgb="FFF4F57D"/>
        <bgColor indexed="64"/>
      </patternFill>
    </fill>
    <fill>
      <patternFill patternType="solid">
        <fgColor rgb="FFE6C9B7"/>
        <bgColor indexed="64"/>
      </patternFill>
    </fill>
    <fill>
      <patternFill patternType="solid">
        <fgColor rgb="FFF7F8A2"/>
        <bgColor indexed="64"/>
      </patternFill>
    </fill>
    <fill>
      <patternFill patternType="solid">
        <fgColor rgb="FFFFD67D"/>
        <bgColor indexed="64"/>
      </patternFill>
    </fill>
    <fill>
      <patternFill patternType="solid">
        <fgColor rgb="FFFFC830"/>
        <bgColor indexed="64"/>
      </patternFill>
    </fill>
    <fill>
      <patternFill patternType="solid">
        <fgColor rgb="FFE6EE31"/>
        <bgColor indexed="64"/>
      </patternFill>
    </fill>
    <fill>
      <patternFill patternType="solid">
        <fgColor rgb="FF63F347"/>
        <bgColor indexed="64"/>
      </patternFill>
    </fill>
    <fill>
      <patternFill patternType="solid">
        <fgColor rgb="FF9EF780"/>
        <bgColor indexed="64"/>
      </patternFill>
    </fill>
    <fill>
      <patternFill patternType="solid">
        <fgColor rgb="FF5DE035"/>
        <bgColor indexed="64"/>
      </patternFill>
    </fill>
    <fill>
      <patternFill patternType="solid">
        <fgColor rgb="FF35E352"/>
        <bgColor indexed="64"/>
      </patternFill>
    </fill>
    <fill>
      <patternFill patternType="solid">
        <fgColor rgb="FF65E2A6"/>
        <bgColor indexed="64"/>
      </patternFill>
    </fill>
    <fill>
      <patternFill patternType="solid">
        <fgColor rgb="FF3DAF80"/>
        <bgColor indexed="64"/>
      </patternFill>
    </fill>
    <fill>
      <patternFill patternType="solid">
        <fgColor rgb="FF1C9C4F"/>
        <bgColor indexed="64"/>
      </patternFill>
    </fill>
    <fill>
      <patternFill patternType="solid">
        <fgColor rgb="FF27523A"/>
        <bgColor indexed="64"/>
      </patternFill>
    </fill>
    <fill>
      <patternFill patternType="solid">
        <fgColor rgb="FF95D3C2"/>
        <bgColor indexed="64"/>
      </patternFill>
    </fill>
    <fill>
      <patternFill patternType="solid">
        <fgColor rgb="FF5D722A"/>
        <bgColor indexed="64"/>
      </patternFill>
    </fill>
    <fill>
      <patternFill patternType="solid">
        <fgColor rgb="FF166F41"/>
        <bgColor indexed="64"/>
      </patternFill>
    </fill>
    <fill>
      <patternFill patternType="solid">
        <fgColor rgb="FFCAEB7B"/>
        <bgColor indexed="64"/>
      </patternFill>
    </fill>
    <fill>
      <patternFill patternType="solid">
        <fgColor rgb="FFADE946"/>
        <bgColor indexed="64"/>
      </patternFill>
    </fill>
    <fill>
      <patternFill patternType="solid">
        <fgColor rgb="FF2E5132"/>
        <bgColor indexed="64"/>
      </patternFill>
    </fill>
    <fill>
      <patternFill patternType="solid">
        <fgColor rgb="FFC5ED9C"/>
        <bgColor indexed="64"/>
      </patternFill>
    </fill>
    <fill>
      <patternFill patternType="solid">
        <fgColor rgb="FF9BB13A"/>
        <bgColor indexed="64"/>
      </patternFill>
    </fill>
    <fill>
      <patternFill patternType="solid">
        <fgColor rgb="FFE6EE49"/>
        <bgColor indexed="64"/>
      </patternFill>
    </fill>
    <fill>
      <patternFill patternType="solid">
        <fgColor rgb="FF24B88C"/>
        <bgColor indexed="64"/>
      </patternFill>
    </fill>
    <fill>
      <patternFill patternType="solid">
        <fgColor rgb="FFC2F0CC"/>
        <bgColor indexed="64"/>
      </patternFill>
    </fill>
    <fill>
      <patternFill patternType="solid">
        <fgColor rgb="FF156A6B"/>
        <bgColor indexed="64"/>
      </patternFill>
    </fill>
    <fill>
      <patternFill patternType="solid">
        <fgColor rgb="FF0B3C43"/>
        <bgColor indexed="64"/>
      </patternFill>
    </fill>
    <fill>
      <patternFill patternType="solid">
        <fgColor rgb="FF303A21"/>
        <bgColor indexed="64"/>
      </patternFill>
    </fill>
    <fill>
      <patternFill patternType="solid">
        <fgColor rgb="FFEEFCA5"/>
        <bgColor indexed="64"/>
      </patternFill>
    </fill>
    <fill>
      <patternFill patternType="solid">
        <fgColor rgb="FF4E846D"/>
        <bgColor indexed="64"/>
      </patternFill>
    </fill>
    <fill>
      <patternFill patternType="solid">
        <fgColor rgb="FF8D7A35"/>
        <bgColor indexed="64"/>
      </patternFill>
    </fill>
    <fill>
      <patternFill patternType="solid">
        <fgColor rgb="FFCCE1AF"/>
        <bgColor indexed="64"/>
      </patternFill>
    </fill>
    <fill>
      <patternFill patternType="solid">
        <fgColor rgb="FF9EE5B9"/>
        <bgColor indexed="64"/>
      </patternFill>
    </fill>
    <fill>
      <patternFill patternType="solid">
        <fgColor rgb="FFC5E254"/>
        <bgColor indexed="64"/>
      </patternFill>
    </fill>
    <fill>
      <patternFill patternType="solid">
        <fgColor rgb="FFE2FCB1"/>
        <bgColor indexed="64"/>
      </patternFill>
    </fill>
    <fill>
      <patternFill patternType="solid">
        <fgColor rgb="FFB0E792"/>
        <bgColor indexed="64"/>
      </patternFill>
    </fill>
    <fill>
      <patternFill patternType="solid">
        <fgColor rgb="FF9CAB5A"/>
        <bgColor indexed="64"/>
      </patternFill>
    </fill>
    <fill>
      <patternFill patternType="solid">
        <fgColor rgb="FFE8FFE7"/>
        <bgColor indexed="64"/>
      </patternFill>
    </fill>
    <fill>
      <patternFill patternType="solid">
        <fgColor rgb="FFA9F9FC"/>
        <bgColor indexed="64"/>
      </patternFill>
    </fill>
    <fill>
      <patternFill patternType="solid">
        <fgColor rgb="FFA0E2FB"/>
        <bgColor indexed="64"/>
      </patternFill>
    </fill>
    <fill>
      <patternFill patternType="solid">
        <fgColor rgb="FF41CCFF"/>
        <bgColor indexed="64"/>
      </patternFill>
    </fill>
    <fill>
      <patternFill patternType="solid">
        <fgColor rgb="FF01ACEB"/>
        <bgColor indexed="64"/>
      </patternFill>
    </fill>
    <fill>
      <patternFill patternType="solid">
        <fgColor rgb="FF50AAF0"/>
        <bgColor indexed="64"/>
      </patternFill>
    </fill>
    <fill>
      <patternFill patternType="solid">
        <fgColor rgb="FF3677D2"/>
        <bgColor indexed="64"/>
      </patternFill>
    </fill>
    <fill>
      <patternFill patternType="solid">
        <fgColor rgb="FF0F54C0"/>
        <bgColor indexed="64"/>
      </patternFill>
    </fill>
    <fill>
      <patternFill patternType="solid">
        <fgColor rgb="FF324BCA"/>
        <bgColor indexed="64"/>
      </patternFill>
    </fill>
    <fill>
      <patternFill patternType="solid">
        <fgColor rgb="FF3EBCE2"/>
        <bgColor indexed="64"/>
      </patternFill>
    </fill>
    <fill>
      <patternFill patternType="solid">
        <fgColor rgb="FF28DDDE"/>
        <bgColor indexed="64"/>
      </patternFill>
    </fill>
    <fill>
      <patternFill patternType="solid">
        <fgColor rgb="FF1C334D"/>
        <bgColor indexed="64"/>
      </patternFill>
    </fill>
    <fill>
      <patternFill patternType="solid">
        <fgColor rgb="FFCDE8FF"/>
        <bgColor indexed="64"/>
      </patternFill>
    </fill>
    <fill>
      <patternFill patternType="solid">
        <fgColor rgb="FFD5FDFF"/>
        <bgColor indexed="64"/>
      </patternFill>
    </fill>
    <fill>
      <patternFill patternType="solid">
        <fgColor rgb="FF22C4C6"/>
        <bgColor indexed="64"/>
      </patternFill>
    </fill>
    <fill>
      <patternFill patternType="solid">
        <fgColor rgb="FF1557A8"/>
        <bgColor indexed="64"/>
      </patternFill>
    </fill>
    <fill>
      <patternFill patternType="solid">
        <fgColor rgb="FF04D1F6"/>
        <bgColor indexed="64"/>
      </patternFill>
    </fill>
    <fill>
      <patternFill patternType="solid">
        <fgColor rgb="FF1D3344"/>
        <bgColor indexed="64"/>
      </patternFill>
    </fill>
    <fill>
      <patternFill patternType="solid">
        <fgColor rgb="FF1887A2"/>
        <bgColor indexed="64"/>
      </patternFill>
    </fill>
    <fill>
      <patternFill patternType="solid">
        <fgColor rgb="FF176DAF"/>
        <bgColor indexed="64"/>
      </patternFill>
    </fill>
    <fill>
      <patternFill patternType="solid">
        <fgColor rgb="FFBEDDFF"/>
        <bgColor indexed="64"/>
      </patternFill>
    </fill>
    <fill>
      <patternFill patternType="solid">
        <fgColor rgb="FF67B4BE"/>
        <bgColor indexed="64"/>
      </patternFill>
    </fill>
    <fill>
      <patternFill patternType="solid">
        <fgColor rgb="FFC8E2FF"/>
        <bgColor indexed="64"/>
      </patternFill>
    </fill>
    <fill>
      <patternFill patternType="solid">
        <fgColor rgb="FF7CC4FF"/>
        <bgColor indexed="64"/>
      </patternFill>
    </fill>
    <fill>
      <patternFill patternType="solid">
        <fgColor rgb="FFA9E5E5"/>
        <bgColor indexed="64"/>
      </patternFill>
    </fill>
    <fill>
      <patternFill patternType="solid">
        <fgColor rgb="FF3CAED8"/>
        <bgColor indexed="64"/>
      </patternFill>
    </fill>
    <fill>
      <patternFill patternType="solid">
        <fgColor rgb="FFD3DFFA"/>
        <bgColor indexed="64"/>
      </patternFill>
    </fill>
    <fill>
      <patternFill patternType="solid">
        <fgColor rgb="FFBBCFED"/>
        <bgColor indexed="64"/>
      </patternFill>
    </fill>
    <fill>
      <patternFill patternType="solid">
        <fgColor rgb="FF34488E"/>
        <bgColor indexed="64"/>
      </patternFill>
    </fill>
    <fill>
      <patternFill patternType="solid">
        <fgColor rgb="FFAEB4F2"/>
        <bgColor indexed="64"/>
      </patternFill>
    </fill>
    <fill>
      <patternFill patternType="solid">
        <fgColor rgb="FF858EDD"/>
        <bgColor indexed="64"/>
      </patternFill>
    </fill>
    <fill>
      <patternFill patternType="solid">
        <fgColor rgb="FF2F54AF"/>
        <bgColor indexed="64"/>
      </patternFill>
    </fill>
    <fill>
      <patternFill patternType="solid">
        <fgColor rgb="FF182A84"/>
        <bgColor indexed="64"/>
      </patternFill>
    </fill>
    <fill>
      <patternFill patternType="solid">
        <fgColor rgb="FFB843C5"/>
        <bgColor indexed="64"/>
      </patternFill>
    </fill>
    <fill>
      <patternFill patternType="solid">
        <fgColor rgb="FFAC7BDE"/>
        <bgColor indexed="64"/>
      </patternFill>
    </fill>
    <fill>
      <patternFill patternType="solid">
        <fgColor rgb="FF8854B3"/>
        <bgColor indexed="64"/>
      </patternFill>
    </fill>
    <fill>
      <patternFill patternType="solid">
        <fgColor rgb="FFE2D3FF"/>
        <bgColor indexed="64"/>
      </patternFill>
    </fill>
    <fill>
      <patternFill patternType="solid">
        <fgColor rgb="FFD5B9F8"/>
        <bgColor indexed="64"/>
      </patternFill>
    </fill>
    <fill>
      <patternFill patternType="solid">
        <fgColor rgb="FF361B51"/>
        <bgColor indexed="64"/>
      </patternFill>
    </fill>
    <fill>
      <patternFill patternType="solid">
        <fgColor rgb="FFB9BAE1"/>
        <bgColor indexed="64"/>
      </patternFill>
    </fill>
    <fill>
      <patternFill patternType="solid">
        <fgColor rgb="FFDE9AD4"/>
        <bgColor indexed="64"/>
      </patternFill>
    </fill>
    <fill>
      <patternFill patternType="solid">
        <fgColor rgb="FFB90095"/>
        <bgColor indexed="64"/>
      </patternFill>
    </fill>
    <fill>
      <patternFill patternType="solid">
        <fgColor rgb="FF8B279B"/>
        <bgColor indexed="64"/>
      </patternFill>
    </fill>
    <fill>
      <patternFill patternType="solid">
        <fgColor rgb="FF2F1F90"/>
        <bgColor indexed="64"/>
      </patternFill>
    </fill>
    <fill>
      <patternFill patternType="solid">
        <fgColor rgb="FFE3E1EE"/>
        <bgColor indexed="64"/>
      </patternFill>
    </fill>
    <fill>
      <patternFill patternType="solid">
        <fgColor rgb="FFC4D4F6"/>
        <bgColor indexed="64"/>
      </patternFill>
    </fill>
    <fill>
      <patternFill patternType="solid">
        <fgColor rgb="FFA45EC7"/>
        <bgColor indexed="64"/>
      </patternFill>
    </fill>
    <fill>
      <patternFill patternType="solid">
        <fgColor rgb="FFD8C3D7"/>
        <bgColor indexed="64"/>
      </patternFill>
    </fill>
    <fill>
      <patternFill patternType="solid">
        <fgColor rgb="FF9C32B2"/>
        <bgColor indexed="64"/>
      </patternFill>
    </fill>
    <fill>
      <patternFill patternType="solid">
        <fgColor rgb="FF9A009B"/>
        <bgColor indexed="64"/>
      </patternFill>
    </fill>
    <fill>
      <patternFill patternType="solid">
        <fgColor rgb="FF333A95"/>
        <bgColor indexed="64"/>
      </patternFill>
    </fill>
    <fill>
      <patternFill patternType="solid">
        <fgColor rgb="FFEBDAFC"/>
        <bgColor indexed="64"/>
      </patternFill>
    </fill>
    <fill>
      <patternFill patternType="solid">
        <fgColor rgb="FF7786E5"/>
        <bgColor indexed="64"/>
      </patternFill>
    </fill>
    <fill>
      <patternFill patternType="solid">
        <fgColor rgb="FF494FC7"/>
        <bgColor indexed="64"/>
      </patternFill>
    </fill>
    <fill>
      <patternFill patternType="solid">
        <fgColor rgb="FFDFC2F8"/>
        <bgColor indexed="64"/>
      </patternFill>
    </fill>
    <fill>
      <patternFill patternType="solid">
        <fgColor rgb="FFFDD3CC"/>
        <bgColor indexed="64"/>
      </patternFill>
    </fill>
    <fill>
      <patternFill patternType="solid">
        <fgColor rgb="FFFEC0DF"/>
        <bgColor indexed="64"/>
      </patternFill>
    </fill>
    <fill>
      <patternFill patternType="solid">
        <fgColor rgb="FFFFB7E7"/>
        <bgColor indexed="64"/>
      </patternFill>
    </fill>
    <fill>
      <patternFill patternType="solid">
        <fgColor rgb="FFE8649E"/>
        <bgColor indexed="64"/>
      </patternFill>
    </fill>
    <fill>
      <patternFill patternType="solid">
        <fgColor rgb="FFF551A2"/>
        <bgColor indexed="64"/>
      </patternFill>
    </fill>
    <fill>
      <patternFill patternType="solid">
        <fgColor rgb="FFF13D74"/>
        <bgColor indexed="64"/>
      </patternFill>
    </fill>
    <fill>
      <patternFill patternType="solid">
        <fgColor rgb="FFC63478"/>
        <bgColor indexed="64"/>
      </patternFill>
    </fill>
    <fill>
      <patternFill patternType="solid">
        <fgColor rgb="FFFFDBE9"/>
        <bgColor indexed="64"/>
      </patternFill>
    </fill>
    <fill>
      <patternFill patternType="solid">
        <fgColor rgb="FFE970CC"/>
        <bgColor indexed="64"/>
      </patternFill>
    </fill>
    <fill>
      <patternFill patternType="solid">
        <fgColor rgb="FFD33793"/>
        <bgColor indexed="64"/>
      </patternFill>
    </fill>
    <fill>
      <patternFill patternType="solid">
        <fgColor rgb="FFFCDDD2"/>
        <bgColor indexed="64"/>
      </patternFill>
    </fill>
    <fill>
      <patternFill patternType="solid">
        <fgColor rgb="FFF78FC3"/>
        <bgColor indexed="64"/>
      </patternFill>
    </fill>
    <fill>
      <patternFill patternType="solid">
        <fgColor rgb="FFB5006D"/>
        <bgColor indexed="64"/>
      </patternFill>
    </fill>
    <fill>
      <patternFill patternType="solid">
        <fgColor rgb="FFFFD1BA"/>
        <bgColor indexed="64"/>
      </patternFill>
    </fill>
    <fill>
      <patternFill patternType="solid">
        <fgColor rgb="FFF8C7C9"/>
        <bgColor indexed="64"/>
      </patternFill>
    </fill>
    <fill>
      <patternFill patternType="solid">
        <fgColor rgb="FFFFF3EB"/>
        <bgColor indexed="64"/>
      </patternFill>
    </fill>
    <fill>
      <patternFill patternType="solid">
        <fgColor rgb="FFFFE2EA"/>
        <bgColor indexed="64"/>
      </patternFill>
    </fill>
    <fill>
      <patternFill patternType="solid">
        <fgColor rgb="FFFFC7DB"/>
        <bgColor indexed="64"/>
      </patternFill>
    </fill>
    <fill>
      <patternFill patternType="solid">
        <fgColor rgb="FFFEBAD5"/>
        <bgColor indexed="64"/>
      </patternFill>
    </fill>
    <fill>
      <patternFill patternType="solid">
        <fgColor rgb="FFD8C7D1"/>
        <bgColor indexed="64"/>
      </patternFill>
    </fill>
    <fill>
      <patternFill patternType="solid">
        <fgColor rgb="FFBD9DA1"/>
        <bgColor indexed="64"/>
      </patternFill>
    </fill>
    <fill>
      <patternFill patternType="solid">
        <fgColor rgb="FFB785A1"/>
        <bgColor indexed="64"/>
      </patternFill>
    </fill>
    <fill>
      <patternFill patternType="solid">
        <fgColor rgb="FF937A8D"/>
        <bgColor indexed="64"/>
      </patternFill>
    </fill>
    <fill>
      <patternFill patternType="solid">
        <fgColor rgb="FFE1BCE8"/>
        <bgColor indexed="64"/>
      </patternFill>
    </fill>
    <fill>
      <patternFill patternType="solid">
        <fgColor rgb="FFFD957B"/>
        <bgColor indexed="64"/>
      </patternFill>
    </fill>
    <fill>
      <patternFill patternType="solid">
        <fgColor rgb="FFFC3D46"/>
        <bgColor indexed="64"/>
      </patternFill>
    </fill>
    <fill>
      <patternFill patternType="solid">
        <fgColor rgb="FFF74941"/>
        <bgColor indexed="64"/>
      </patternFill>
    </fill>
    <fill>
      <patternFill patternType="solid">
        <fgColor rgb="FFFC283C"/>
        <bgColor indexed="64"/>
      </patternFill>
    </fill>
    <fill>
      <patternFill patternType="solid">
        <fgColor rgb="FFE7002F"/>
        <bgColor indexed="64"/>
      </patternFill>
    </fill>
    <fill>
      <patternFill patternType="solid">
        <fgColor rgb="FF943630"/>
        <bgColor indexed="64"/>
      </patternFill>
    </fill>
    <fill>
      <patternFill patternType="solid">
        <fgColor rgb="FF971937"/>
        <bgColor indexed="64"/>
      </patternFill>
    </fill>
    <fill>
      <patternFill patternType="solid">
        <fgColor rgb="FFBC0028"/>
        <bgColor indexed="64"/>
      </patternFill>
    </fill>
    <fill>
      <patternFill patternType="solid">
        <fgColor rgb="FFE2677A"/>
        <bgColor indexed="64"/>
      </patternFill>
    </fill>
    <fill>
      <patternFill patternType="solid">
        <fgColor rgb="FF8A4526"/>
        <bgColor indexed="64"/>
      </patternFill>
    </fill>
    <fill>
      <patternFill patternType="solid">
        <fgColor rgb="FF5A2121"/>
        <bgColor indexed="64"/>
      </patternFill>
    </fill>
    <fill>
      <patternFill patternType="solid">
        <fgColor rgb="FFFD4E6A"/>
        <bgColor indexed="64"/>
      </patternFill>
    </fill>
    <fill>
      <patternFill patternType="solid">
        <fgColor rgb="FFF35744"/>
        <bgColor indexed="64"/>
      </patternFill>
    </fill>
    <fill>
      <patternFill patternType="solid">
        <fgColor rgb="FFFFA9AD"/>
        <bgColor indexed="64"/>
      </patternFill>
    </fill>
    <fill>
      <patternFill patternType="solid">
        <fgColor rgb="FFD30022"/>
        <bgColor indexed="64"/>
      </patternFill>
    </fill>
    <fill>
      <patternFill patternType="solid">
        <fgColor rgb="FFFEC2A6"/>
        <bgColor indexed="64"/>
      </patternFill>
    </fill>
    <fill>
      <patternFill patternType="solid">
        <fgColor rgb="FFE69C79"/>
        <bgColor indexed="64"/>
      </patternFill>
    </fill>
    <fill>
      <patternFill patternType="solid">
        <fgColor rgb="FFD37C46"/>
        <bgColor indexed="64"/>
      </patternFill>
    </fill>
    <fill>
      <patternFill patternType="solid">
        <fgColor rgb="FFC1444A"/>
        <bgColor indexed="64"/>
      </patternFill>
    </fill>
    <fill>
      <patternFill patternType="solid">
        <fgColor rgb="FFCD9391"/>
        <bgColor indexed="64"/>
      </patternFill>
    </fill>
    <fill>
      <patternFill patternType="solid">
        <fgColor rgb="FFF7B4C6"/>
        <bgColor indexed="64"/>
      </patternFill>
    </fill>
    <fill>
      <patternFill patternType="solid">
        <fgColor rgb="FFFDC0D0"/>
        <bgColor indexed="64"/>
      </patternFill>
    </fill>
    <fill>
      <patternFill patternType="solid">
        <fgColor rgb="FFF67E66"/>
        <bgColor indexed="64"/>
      </patternFill>
    </fill>
    <fill>
      <patternFill patternType="solid">
        <fgColor rgb="FFE698AA"/>
        <bgColor indexed="64"/>
      </patternFill>
    </fill>
    <fill>
      <patternFill patternType="solid">
        <fgColor rgb="FFE54B4F"/>
        <bgColor indexed="64"/>
      </patternFill>
    </fill>
    <fill>
      <patternFill patternType="solid">
        <fgColor rgb="FFFFE2CE"/>
        <bgColor indexed="64"/>
      </patternFill>
    </fill>
    <fill>
      <patternFill patternType="solid">
        <fgColor rgb="FFFFC4AA"/>
        <bgColor indexed="64"/>
      </patternFill>
    </fill>
    <fill>
      <patternFill patternType="solid">
        <fgColor rgb="FFF4C3A5"/>
        <bgColor indexed="64"/>
      </patternFill>
    </fill>
    <fill>
      <patternFill patternType="solid">
        <fgColor rgb="FFE1B383"/>
        <bgColor indexed="64"/>
      </patternFill>
    </fill>
    <fill>
      <patternFill patternType="solid">
        <fgColor rgb="FFEDB045"/>
        <bgColor indexed="64"/>
      </patternFill>
    </fill>
    <fill>
      <patternFill patternType="solid">
        <fgColor rgb="FFE99C17"/>
        <bgColor indexed="64"/>
      </patternFill>
    </fill>
    <fill>
      <patternFill patternType="solid">
        <fgColor rgb="FF9D5B3E"/>
        <bgColor indexed="64"/>
      </patternFill>
    </fill>
    <fill>
      <patternFill patternType="solid">
        <fgColor rgb="FF753B32"/>
        <bgColor indexed="64"/>
      </patternFill>
    </fill>
    <fill>
      <patternFill patternType="solid">
        <fgColor rgb="FFE6B483"/>
        <bgColor indexed="64"/>
      </patternFill>
    </fill>
    <fill>
      <patternFill patternType="solid">
        <fgColor rgb="FFD98C39"/>
        <bgColor indexed="64"/>
      </patternFill>
    </fill>
    <fill>
      <patternFill patternType="solid">
        <fgColor rgb="FFE0C593"/>
        <bgColor indexed="64"/>
      </patternFill>
    </fill>
    <fill>
      <patternFill patternType="solid">
        <fgColor rgb="FFFFC890"/>
        <bgColor indexed="64"/>
      </patternFill>
    </fill>
    <fill>
      <patternFill patternType="solid">
        <fgColor rgb="FFB7714A"/>
        <bgColor indexed="64"/>
      </patternFill>
    </fill>
    <fill>
      <patternFill patternType="solid">
        <fgColor rgb="FF8D614C"/>
        <bgColor indexed="64"/>
      </patternFill>
    </fill>
    <fill>
      <patternFill patternType="solid">
        <fgColor rgb="FFFCF9E0"/>
        <bgColor indexed="64"/>
      </patternFill>
    </fill>
    <fill>
      <patternFill patternType="solid">
        <fgColor rgb="FFF2D9BA"/>
        <bgColor indexed="64"/>
      </patternFill>
    </fill>
    <fill>
      <patternFill patternType="solid">
        <fgColor rgb="FF7B524B"/>
        <bgColor indexed="64"/>
      </patternFill>
    </fill>
    <fill>
      <patternFill patternType="solid">
        <fgColor rgb="FFFFE4CC"/>
        <bgColor indexed="64"/>
      </patternFill>
    </fill>
    <fill>
      <patternFill patternType="solid">
        <fgColor rgb="FFE07935"/>
        <bgColor indexed="64"/>
      </patternFill>
    </fill>
    <fill>
      <patternFill patternType="solid">
        <fgColor rgb="FFA94023"/>
        <bgColor indexed="64"/>
      </patternFill>
    </fill>
    <fill>
      <patternFill patternType="solid">
        <fgColor rgb="FFB88558"/>
        <bgColor indexed="64"/>
      </patternFill>
    </fill>
    <fill>
      <patternFill patternType="solid">
        <fgColor rgb="FFFDFBFF"/>
        <bgColor indexed="64"/>
      </patternFill>
    </fill>
    <fill>
      <patternFill patternType="solid">
        <fgColor rgb="FFB6B1BA"/>
        <bgColor indexed="64"/>
      </patternFill>
    </fill>
    <fill>
      <patternFill patternType="solid">
        <fgColor rgb="FF89858C"/>
        <bgColor indexed="64"/>
      </patternFill>
    </fill>
    <fill>
      <patternFill patternType="solid">
        <fgColor rgb="FF48464E"/>
        <bgColor indexed="64"/>
      </patternFill>
    </fill>
    <fill>
      <patternFill patternType="solid">
        <fgColor rgb="FF2F2B2F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E7D6DB"/>
        <bgColor indexed="64"/>
      </patternFill>
    </fill>
    <fill>
      <patternFill patternType="solid">
        <fgColor rgb="FFEDEDED"/>
        <bgColor indexed="64"/>
      </patternFill>
    </fill>
    <fill>
      <patternFill patternType="solid">
        <fgColor rgb="FFEEE9EA"/>
        <bgColor indexed="64"/>
      </patternFill>
    </fill>
    <fill>
      <patternFill patternType="solid">
        <fgColor rgb="FFCECDD5"/>
        <bgColor indexed="64"/>
      </patternFill>
    </fill>
    <fill>
      <patternFill patternType="solid">
        <fgColor rgb="FFFFF5ED"/>
        <bgColor indexed="64"/>
      </patternFill>
    </fill>
    <fill>
      <patternFill patternType="solid">
        <fgColor rgb="FFF5ECD2"/>
        <bgColor indexed="64"/>
      </patternFill>
    </fill>
    <fill>
      <patternFill patternType="solid">
        <fgColor rgb="FFCFD7D3"/>
        <bgColor indexed="64"/>
      </patternFill>
    </fill>
    <fill>
      <patternFill patternType="solid">
        <fgColor rgb="FF98A6A8"/>
        <bgColor indexed="64"/>
      </patternFill>
    </fill>
    <fill>
      <patternFill patternType="solid">
        <fgColor rgb="FF1D1414"/>
        <bgColor indexed="64"/>
      </patternFill>
    </fill>
    <fill>
      <patternFill patternType="solid">
        <fgColor rgb="FFF1EDED"/>
        <bgColor indexed="64"/>
      </patternFill>
    </fill>
    <fill>
      <patternFill patternType="solid">
        <fgColor rgb="FFFFFDF0"/>
        <bgColor indexed="64"/>
      </patternFill>
    </fill>
    <fill>
      <patternFill patternType="solid">
        <fgColor rgb="FFF6EFE2"/>
        <bgColor indexed="64"/>
      </patternFill>
    </fill>
    <fill>
      <patternFill patternType="solid">
        <fgColor rgb="FF949FA3"/>
        <bgColor indexed="64"/>
      </patternFill>
    </fill>
    <fill>
      <patternFill patternType="solid">
        <fgColor rgb="FFFFFBE1"/>
        <bgColor indexed="64"/>
      </patternFill>
    </fill>
    <fill>
      <patternFill patternType="solid">
        <fgColor rgb="FFCACAD4"/>
        <bgColor indexed="64"/>
      </patternFill>
    </fill>
    <fill>
      <patternFill patternType="solid">
        <fgColor rgb="FF9A9D94"/>
        <bgColor indexed="64"/>
      </patternFill>
    </fill>
    <fill>
      <patternFill patternType="solid">
        <fgColor rgb="FFBCC6B8"/>
        <bgColor indexed="64"/>
      </patternFill>
    </fill>
    <fill>
      <patternFill patternType="solid">
        <fgColor rgb="FF8AA386"/>
        <bgColor indexed="64"/>
      </patternFill>
    </fill>
    <fill>
      <patternFill patternType="solid">
        <fgColor rgb="FF697D80"/>
        <bgColor indexed="64"/>
      </patternFill>
    </fill>
    <fill>
      <patternFill patternType="solid">
        <fgColor rgb="FFE3D2BC"/>
        <bgColor indexed="64"/>
      </patternFill>
    </fill>
    <fill>
      <patternFill patternType="solid">
        <fgColor rgb="FFD0CCAA"/>
        <bgColor indexed="64"/>
      </patternFill>
    </fill>
    <fill>
      <patternFill patternType="solid">
        <fgColor rgb="FFB0A782"/>
        <bgColor indexed="64"/>
      </patternFill>
    </fill>
    <fill>
      <patternFill patternType="solid">
        <fgColor rgb="FFB4A497"/>
        <bgColor indexed="64"/>
      </patternFill>
    </fill>
    <fill>
      <patternFill patternType="solid">
        <fgColor rgb="FFB38281"/>
        <bgColor indexed="64"/>
      </patternFill>
    </fill>
    <fill>
      <patternFill patternType="solid">
        <fgColor rgb="FFA58767"/>
        <bgColor indexed="64"/>
      </patternFill>
    </fill>
    <fill>
      <patternFill patternType="solid">
        <fgColor rgb="FFC5B2BC"/>
        <bgColor indexed="64"/>
      </patternFill>
    </fill>
    <fill>
      <patternFill patternType="solid">
        <fgColor rgb="FF9F7594"/>
        <bgColor indexed="64"/>
      </patternFill>
    </fill>
    <fill>
      <patternFill patternType="solid">
        <fgColor rgb="FF644749"/>
        <bgColor indexed="64"/>
      </patternFill>
    </fill>
    <fill>
      <patternFill patternType="solid">
        <fgColor rgb="FFD19066"/>
        <bgColor indexed="64"/>
      </patternFill>
    </fill>
    <fill>
      <patternFill patternType="solid">
        <fgColor rgb="FFC77362"/>
        <bgColor indexed="64"/>
      </patternFill>
    </fill>
    <fill>
      <patternFill patternType="solid">
        <fgColor rgb="FF757D7B"/>
        <bgColor indexed="64"/>
      </patternFill>
    </fill>
    <fill>
      <patternFill patternType="solid">
        <fgColor rgb="FFFCF7F8"/>
        <bgColor indexed="64"/>
      </patternFill>
    </fill>
    <fill>
      <patternFill patternType="solid">
        <fgColor rgb="FFB0A9AC"/>
        <bgColor indexed="64"/>
      </patternFill>
    </fill>
    <fill>
      <patternFill patternType="solid">
        <fgColor rgb="FFAFDCAB"/>
        <bgColor indexed="64"/>
      </patternFill>
    </fill>
    <fill>
      <patternFill patternType="solid">
        <fgColor rgb="FFFEA49F"/>
        <bgColor indexed="64"/>
      </patternFill>
    </fill>
    <fill>
      <patternFill patternType="solid">
        <fgColor rgb="FFEE8C3E"/>
        <bgColor indexed="64"/>
      </patternFill>
    </fill>
    <fill>
      <patternFill patternType="solid">
        <fgColor rgb="FF5FD0A7"/>
        <bgColor indexed="64"/>
      </patternFill>
    </fill>
    <fill>
      <patternFill patternType="solid">
        <fgColor rgb="FFEB9270"/>
        <bgColor indexed="64"/>
      </patternFill>
    </fill>
    <fill>
      <patternFill patternType="solid">
        <fgColor rgb="FFF0D958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D9C7EA"/>
        <bgColor indexed="64"/>
      </patternFill>
    </fill>
    <fill>
      <patternFill patternType="solid">
        <fgColor rgb="FFF3ECC9"/>
        <bgColor indexed="64"/>
      </patternFill>
    </fill>
    <fill>
      <patternFill patternType="solid">
        <fgColor rgb="FFE6EEF2"/>
        <bgColor indexed="64"/>
      </patternFill>
    </fill>
    <fill>
      <patternFill patternType="solid">
        <fgColor rgb="FFAACBEF"/>
        <bgColor indexed="64"/>
      </patternFill>
    </fill>
    <fill>
      <patternFill patternType="solid">
        <fgColor rgb="FF3376B0"/>
        <bgColor indexed="64"/>
      </patternFill>
    </fill>
    <fill>
      <patternFill patternType="solid">
        <fgColor rgb="FF668575"/>
        <bgColor indexed="64"/>
      </patternFill>
    </fill>
    <fill>
      <patternFill patternType="solid">
        <fgColor rgb="FFFEBF45"/>
        <bgColor indexed="64"/>
      </patternFill>
    </fill>
    <fill>
      <patternFill patternType="solid">
        <fgColor rgb="FFFEA324"/>
        <bgColor indexed="64"/>
      </patternFill>
    </fill>
    <fill>
      <patternFill patternType="solid">
        <fgColor rgb="FFFEB89F"/>
        <bgColor indexed="64"/>
      </patternFill>
    </fill>
    <fill>
      <patternFill patternType="solid">
        <fgColor rgb="FFFFE0E9"/>
        <bgColor indexed="64"/>
      </patternFill>
    </fill>
    <fill>
      <patternFill patternType="solid">
        <fgColor rgb="FFFEBECF"/>
        <bgColor indexed="64"/>
      </patternFill>
    </fill>
    <fill>
      <patternFill patternType="solid">
        <fgColor rgb="FFECBEBF"/>
        <bgColor indexed="64"/>
      </patternFill>
    </fill>
    <fill>
      <patternFill patternType="solid">
        <fgColor rgb="FFE4A89F"/>
        <bgColor indexed="64"/>
      </patternFill>
    </fill>
    <fill>
      <patternFill patternType="solid">
        <fgColor rgb="FFA56268"/>
        <bgColor indexed="64"/>
      </patternFill>
    </fill>
    <fill>
      <patternFill patternType="solid">
        <fgColor rgb="FFF2A5E8"/>
        <bgColor indexed="64"/>
      </patternFill>
    </fill>
    <fill>
      <patternFill patternType="solid">
        <fgColor rgb="FFE9EC9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EBFA"/>
        <bgColor indexed="64"/>
      </patternFill>
    </fill>
    <fill>
      <patternFill patternType="solid">
        <fgColor rgb="FF76CEDE"/>
        <bgColor indexed="64"/>
      </patternFill>
    </fill>
    <fill>
      <patternFill patternType="solid">
        <fgColor rgb="FFD50D21"/>
        <bgColor indexed="64"/>
      </patternFill>
    </fill>
    <fill>
      <patternFill patternType="solid">
        <fgColor rgb="FFF92F83"/>
        <bgColor indexed="64"/>
      </patternFill>
    </fill>
    <fill>
      <patternFill patternType="solid">
        <fgColor rgb="FFFD8324"/>
        <bgColor indexed="64"/>
      </patternFill>
    </fill>
    <fill>
      <patternFill patternType="solid">
        <fgColor rgb="FFF8EC31"/>
        <bgColor indexed="64"/>
      </patternFill>
    </fill>
    <fill>
      <patternFill patternType="solid">
        <fgColor rgb="FF35C75B"/>
        <bgColor indexed="64"/>
      </patternFill>
    </fill>
    <fill>
      <patternFill patternType="solid">
        <fgColor rgb="FF23B891"/>
        <bgColor indexed="64"/>
      </patternFill>
    </fill>
    <fill>
      <patternFill patternType="solid">
        <fgColor rgb="FF19779D"/>
        <bgColor indexed="64"/>
      </patternFill>
    </fill>
    <fill>
      <patternFill patternType="solid">
        <fgColor rgb="FF1A60C3"/>
        <bgColor indexed="64"/>
      </patternFill>
    </fill>
    <fill>
      <patternFill patternType="solid">
        <fgColor rgb="FF9A56B4"/>
        <bgColor indexed="64"/>
      </patternFill>
    </fill>
    <fill>
      <patternFill patternType="solid">
        <fgColor rgb="FFFFDB4C"/>
        <bgColor indexed="64"/>
      </patternFill>
    </fill>
    <fill>
      <patternFill patternType="solid">
        <fgColor rgb="FFD8D5CE"/>
        <bgColor indexed="64"/>
      </patternFill>
    </fill>
    <fill>
      <patternFill patternType="solid">
        <fgColor rgb="FF55514C"/>
        <bgColor indexed="64"/>
      </patternFill>
    </fill>
    <fill>
      <patternFill patternType="solid">
        <fgColor rgb="FF9FE4DF"/>
        <bgColor indexed="64"/>
      </patternFill>
    </fill>
    <fill>
      <patternFill patternType="solid">
        <fgColor rgb="FF77CEE9"/>
        <bgColor indexed="64"/>
      </patternFill>
    </fill>
    <fill>
      <patternFill patternType="solid">
        <fgColor rgb="FF3ECFCA"/>
        <bgColor indexed="64"/>
      </patternFill>
    </fill>
    <fill>
      <patternFill patternType="solid">
        <fgColor rgb="FF4A867A"/>
        <bgColor indexed="64"/>
      </patternFill>
    </fill>
    <fill>
      <patternFill patternType="solid">
        <fgColor rgb="FF7FCD9D"/>
        <bgColor indexed="64"/>
      </patternFill>
    </fill>
    <fill>
      <patternFill patternType="solid">
        <fgColor rgb="FFCDE55D"/>
        <bgColor indexed="64"/>
      </patternFill>
    </fill>
    <fill>
      <patternFill patternType="solid">
        <fgColor rgb="FFE8C7B4"/>
        <bgColor indexed="64"/>
      </patternFill>
    </fill>
    <fill>
      <patternFill patternType="solid">
        <fgColor rgb="FFAD6F3C"/>
        <bgColor indexed="64"/>
      </patternFill>
    </fill>
    <fill>
      <patternFill patternType="solid">
        <fgColor rgb="FF6C372F"/>
        <bgColor indexed="64"/>
      </patternFill>
    </fill>
    <fill>
      <patternFill patternType="solid">
        <fgColor rgb="FFFEB872"/>
        <bgColor indexed="64"/>
      </patternFill>
    </fill>
    <fill>
      <patternFill patternType="solid">
        <fgColor rgb="FFF3C1C0"/>
        <bgColor indexed="64"/>
      </patternFill>
    </fill>
    <fill>
      <patternFill patternType="solid">
        <fgColor rgb="FFC9675E"/>
        <bgColor indexed="64"/>
      </patternFill>
    </fill>
    <fill>
      <patternFill patternType="solid">
        <fgColor rgb="FFD293BE"/>
        <bgColor indexed="64"/>
      </patternFill>
    </fill>
    <fill>
      <patternFill patternType="solid">
        <fgColor rgb="FFEA8CB1"/>
        <bgColor indexed="64"/>
      </patternFill>
    </fill>
    <fill>
      <patternFill patternType="solid">
        <fgColor rgb="FF9C87D6"/>
        <bgColor indexed="64"/>
      </patternFill>
    </fill>
    <fill>
      <patternFill patternType="solid">
        <fgColor rgb="FFFD6FB4"/>
        <bgColor indexed="64"/>
      </patternFill>
    </fill>
    <fill>
      <patternFill patternType="solid">
        <fgColor rgb="FFFEB481"/>
        <bgColor indexed="64"/>
      </patternFill>
    </fill>
    <fill>
      <patternFill patternType="solid">
        <fgColor rgb="FFD7FAA0"/>
        <bgColor indexed="64"/>
      </patternFill>
    </fill>
    <fill>
      <patternFill patternType="solid">
        <fgColor rgb="FF8BDBFA"/>
        <bgColor indexed="64"/>
      </patternFill>
    </fill>
    <fill>
      <patternFill patternType="solid">
        <fgColor rgb="FFE987EA"/>
        <bgColor indexed="64"/>
      </patternFill>
    </fill>
    <fill>
      <patternFill patternType="solid">
        <fgColor rgb="FFDAABB3"/>
        <bgColor indexed="64"/>
      </patternFill>
    </fill>
    <fill>
      <patternFill patternType="solid">
        <fgColor rgb="FFD6AA87"/>
        <bgColor indexed="64"/>
      </patternFill>
    </fill>
    <fill>
      <patternFill patternType="solid">
        <fgColor rgb="FFC1BD8D"/>
        <bgColor indexed="64"/>
      </patternFill>
    </fill>
    <fill>
      <patternFill patternType="solid">
        <fgColor rgb="FF96B69F"/>
        <bgColor indexed="64"/>
      </patternFill>
    </fill>
    <fill>
      <patternFill patternType="solid">
        <fgColor rgb="FF849DC6"/>
        <bgColor indexed="64"/>
      </patternFill>
    </fill>
    <fill>
      <patternFill patternType="solid">
        <fgColor rgb="FF94BFE2"/>
        <bgColor indexed="64"/>
      </patternFill>
    </fill>
    <fill>
      <patternFill patternType="solid">
        <fgColor rgb="FFE2A9D2"/>
        <bgColor indexed="64"/>
      </patternFill>
    </fill>
    <fill>
      <patternFill patternType="solid">
        <fgColor rgb="FFAB91C0"/>
        <bgColor indexed="64"/>
      </patternFill>
    </fill>
    <fill>
      <patternFill patternType="solid">
        <fgColor rgb="FFDA184A"/>
        <bgColor indexed="64"/>
      </patternFill>
    </fill>
    <fill>
      <patternFill patternType="solid">
        <fgColor rgb="FF24A605"/>
        <bgColor indexed="64"/>
      </patternFill>
    </fill>
    <fill>
      <patternFill patternType="solid">
        <fgColor rgb="FFDAE3F3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</borders>
  <cellStyleXfs count="1">
    <xf numFmtId="0" fontId="0" fillId="0" borderId="0" applyBorder="0">
      <alignment vertical="center"/>
    </xf>
  </cellStyleXfs>
  <cellXfs count="911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8" fillId="4" borderId="1" xfId="0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5" fillId="7" borderId="1" xfId="0" applyFont="1" applyFill="1" applyBorder="1" applyAlignment="1">
      <alignment horizontal="center" vertical="center"/>
    </xf>
    <xf numFmtId="0" fontId="5" fillId="8" borderId="1" xfId="0" applyFont="1" applyFill="1" applyBorder="1" applyAlignment="1">
      <alignment horizontal="center" vertical="center"/>
    </xf>
    <xf numFmtId="0" fontId="5" fillId="9" borderId="1" xfId="0" applyFont="1" applyFill="1" applyBorder="1" applyAlignment="1">
      <alignment horizontal="center" vertical="center"/>
    </xf>
    <xf numFmtId="0" fontId="5" fillId="10" borderId="1" xfId="0" applyFont="1" applyFill="1" applyBorder="1" applyAlignment="1">
      <alignment horizontal="center" vertical="center"/>
    </xf>
    <xf numFmtId="0" fontId="5" fillId="11" borderId="1" xfId="0" applyFont="1" applyFill="1" applyBorder="1" applyAlignment="1">
      <alignment horizontal="center" vertical="center"/>
    </xf>
    <xf numFmtId="0" fontId="5" fillId="12" borderId="1" xfId="0" applyFont="1" applyFill="1" applyBorder="1" applyAlignment="1">
      <alignment horizontal="center" vertical="center"/>
    </xf>
    <xf numFmtId="0" fontId="5" fillId="13" borderId="1" xfId="0" applyFont="1" applyFill="1" applyBorder="1" applyAlignment="1">
      <alignment horizontal="center" vertical="center"/>
    </xf>
    <xf numFmtId="0" fontId="5" fillId="14" borderId="1" xfId="0" applyFont="1" applyFill="1" applyBorder="1" applyAlignment="1">
      <alignment horizontal="center" vertical="center"/>
    </xf>
    <xf numFmtId="0" fontId="5" fillId="15" borderId="1" xfId="0" applyFont="1" applyFill="1" applyBorder="1" applyAlignment="1">
      <alignment horizontal="center" vertical="center"/>
    </xf>
    <xf numFmtId="0" fontId="5" fillId="16" borderId="1" xfId="0" applyFont="1" applyFill="1" applyBorder="1" applyAlignment="1">
      <alignment horizontal="center" vertical="center"/>
    </xf>
    <xf numFmtId="0" fontId="5" fillId="17" borderId="1" xfId="0" applyFont="1" applyFill="1" applyBorder="1" applyAlignment="1">
      <alignment horizontal="center" vertical="center"/>
    </xf>
    <xf numFmtId="0" fontId="5" fillId="18" borderId="1" xfId="0" applyFont="1" applyFill="1" applyBorder="1" applyAlignment="1">
      <alignment horizontal="center" vertical="center"/>
    </xf>
    <xf numFmtId="0" fontId="5" fillId="19" borderId="1" xfId="0" applyFont="1" applyFill="1" applyBorder="1" applyAlignment="1">
      <alignment horizontal="center" vertical="center"/>
    </xf>
    <xf numFmtId="0" fontId="5" fillId="20" borderId="1" xfId="0" applyFont="1" applyFill="1" applyBorder="1" applyAlignment="1">
      <alignment horizontal="center" vertical="center"/>
    </xf>
    <xf numFmtId="0" fontId="5" fillId="21" borderId="1" xfId="0" applyFont="1" applyFill="1" applyBorder="1" applyAlignment="1">
      <alignment horizontal="center" vertical="center"/>
    </xf>
    <xf numFmtId="0" fontId="5" fillId="22" borderId="1" xfId="0" applyFont="1" applyFill="1" applyBorder="1" applyAlignment="1">
      <alignment horizontal="center" vertical="center"/>
    </xf>
    <xf numFmtId="0" fontId="5" fillId="23" borderId="1" xfId="0" applyFont="1" applyFill="1" applyBorder="1" applyAlignment="1">
      <alignment horizontal="center" vertical="center"/>
    </xf>
    <xf numFmtId="0" fontId="5" fillId="24" borderId="1" xfId="0" applyFont="1" applyFill="1" applyBorder="1" applyAlignment="1">
      <alignment horizontal="center" vertical="center"/>
    </xf>
    <xf numFmtId="0" fontId="5" fillId="25" borderId="1" xfId="0" applyFont="1" applyFill="1" applyBorder="1" applyAlignment="1">
      <alignment horizontal="center" vertical="center"/>
    </xf>
    <xf numFmtId="0" fontId="5" fillId="26" borderId="1" xfId="0" applyFont="1" applyFill="1" applyBorder="1" applyAlignment="1">
      <alignment horizontal="center" vertical="center"/>
    </xf>
    <xf numFmtId="0" fontId="5" fillId="27" borderId="1" xfId="0" applyFont="1" applyFill="1" applyBorder="1" applyAlignment="1">
      <alignment horizontal="center" vertical="center"/>
    </xf>
    <xf numFmtId="0" fontId="5" fillId="28" borderId="1" xfId="0" applyFont="1" applyFill="1" applyBorder="1" applyAlignment="1">
      <alignment horizontal="center" vertical="center"/>
    </xf>
    <xf numFmtId="0" fontId="5" fillId="29" borderId="1" xfId="0" applyFont="1" applyFill="1" applyBorder="1" applyAlignment="1">
      <alignment horizontal="center" vertical="center"/>
    </xf>
    <xf numFmtId="0" fontId="5" fillId="30" borderId="1" xfId="0" applyFont="1" applyFill="1" applyBorder="1" applyAlignment="1">
      <alignment horizontal="center" vertical="center"/>
    </xf>
    <xf numFmtId="0" fontId="5" fillId="31" borderId="1" xfId="0" applyFont="1" applyFill="1" applyBorder="1" applyAlignment="1">
      <alignment horizontal="center" vertical="center"/>
    </xf>
    <xf numFmtId="0" fontId="5" fillId="32" borderId="1" xfId="0" applyFont="1" applyFill="1" applyBorder="1" applyAlignment="1">
      <alignment horizontal="center" vertical="center"/>
    </xf>
    <xf numFmtId="0" fontId="5" fillId="33" borderId="1" xfId="0" applyFont="1" applyFill="1" applyBorder="1" applyAlignment="1">
      <alignment horizontal="center" vertical="center"/>
    </xf>
    <xf numFmtId="0" fontId="5" fillId="34" borderId="1" xfId="0" applyFont="1" applyFill="1" applyBorder="1" applyAlignment="1">
      <alignment horizontal="center" vertical="center"/>
    </xf>
    <xf numFmtId="0" fontId="5" fillId="35" borderId="1" xfId="0" applyFont="1" applyFill="1" applyBorder="1" applyAlignment="1">
      <alignment horizontal="center" vertical="center"/>
    </xf>
    <xf numFmtId="0" fontId="5" fillId="36" borderId="1" xfId="0" applyFont="1" applyFill="1" applyBorder="1" applyAlignment="1">
      <alignment horizontal="center" vertical="center"/>
    </xf>
    <xf numFmtId="0" fontId="5" fillId="37" borderId="1" xfId="0" applyFont="1" applyFill="1" applyBorder="1" applyAlignment="1">
      <alignment horizontal="center" vertical="center"/>
    </xf>
    <xf numFmtId="0" fontId="9" fillId="38" borderId="1" xfId="0" applyFont="1" applyFill="1" applyBorder="1" applyAlignment="1">
      <alignment horizontal="center" vertical="center"/>
    </xf>
    <xf numFmtId="0" fontId="5" fillId="39" borderId="1" xfId="0" applyFont="1" applyFill="1" applyBorder="1" applyAlignment="1">
      <alignment horizontal="center" vertical="center"/>
    </xf>
    <xf numFmtId="0" fontId="5" fillId="40" borderId="1" xfId="0" applyFont="1" applyFill="1" applyBorder="1" applyAlignment="1">
      <alignment horizontal="center" vertical="center"/>
    </xf>
    <xf numFmtId="0" fontId="5" fillId="41" borderId="1" xfId="0" applyFont="1" applyFill="1" applyBorder="1" applyAlignment="1">
      <alignment horizontal="center" vertical="center"/>
    </xf>
    <xf numFmtId="0" fontId="5" fillId="42" borderId="1" xfId="0" applyFont="1" applyFill="1" applyBorder="1" applyAlignment="1">
      <alignment horizontal="center" vertical="center"/>
    </xf>
    <xf numFmtId="0" fontId="5" fillId="43" borderId="1" xfId="0" applyFont="1" applyFill="1" applyBorder="1" applyAlignment="1">
      <alignment horizontal="center" vertical="center"/>
    </xf>
    <xf numFmtId="0" fontId="9" fillId="44" borderId="1" xfId="0" applyFont="1" applyFill="1" applyBorder="1" applyAlignment="1">
      <alignment horizontal="center" vertical="center"/>
    </xf>
    <xf numFmtId="0" fontId="5" fillId="45" borderId="1" xfId="0" applyFont="1" applyFill="1" applyBorder="1" applyAlignment="1">
      <alignment horizontal="center" vertical="center"/>
    </xf>
    <xf numFmtId="0" fontId="5" fillId="46" borderId="1" xfId="0" applyFont="1" applyFill="1" applyBorder="1" applyAlignment="1">
      <alignment horizontal="center" vertical="center"/>
    </xf>
    <xf numFmtId="0" fontId="5" fillId="47" borderId="1" xfId="0" applyFont="1" applyFill="1" applyBorder="1" applyAlignment="1">
      <alignment horizontal="center" vertical="center"/>
    </xf>
    <xf numFmtId="0" fontId="5" fillId="48" borderId="1" xfId="0" applyFont="1" applyFill="1" applyBorder="1" applyAlignment="1">
      <alignment horizontal="center" vertical="center"/>
    </xf>
    <xf numFmtId="0" fontId="5" fillId="49" borderId="1" xfId="0" applyFont="1" applyFill="1" applyBorder="1" applyAlignment="1">
      <alignment horizontal="center" vertical="center"/>
    </xf>
    <xf numFmtId="0" fontId="9" fillId="50" borderId="1" xfId="0" applyFont="1" applyFill="1" applyBorder="1" applyAlignment="1">
      <alignment horizontal="center" vertical="center"/>
    </xf>
    <xf numFmtId="0" fontId="9" fillId="51" borderId="1" xfId="0" applyFont="1" applyFill="1" applyBorder="1" applyAlignment="1">
      <alignment horizontal="center" vertical="center"/>
    </xf>
    <xf numFmtId="0" fontId="9" fillId="52" borderId="1" xfId="0" applyFont="1" applyFill="1" applyBorder="1" applyAlignment="1">
      <alignment horizontal="center" vertical="center"/>
    </xf>
    <xf numFmtId="0" fontId="5" fillId="53" borderId="1" xfId="0" applyFont="1" applyFill="1" applyBorder="1" applyAlignment="1">
      <alignment horizontal="center" vertical="center"/>
    </xf>
    <xf numFmtId="0" fontId="5" fillId="54" borderId="1" xfId="0" applyFont="1" applyFill="1" applyBorder="1" applyAlignment="1">
      <alignment horizontal="center" vertical="center"/>
    </xf>
    <xf numFmtId="0" fontId="5" fillId="55" borderId="1" xfId="0" applyFont="1" applyFill="1" applyBorder="1" applyAlignment="1">
      <alignment horizontal="center" vertical="center"/>
    </xf>
    <xf numFmtId="0" fontId="5" fillId="56" borderId="1" xfId="0" applyFont="1" applyFill="1" applyBorder="1" applyAlignment="1">
      <alignment horizontal="center" vertical="center"/>
    </xf>
    <xf numFmtId="0" fontId="5" fillId="57" borderId="1" xfId="0" applyFont="1" applyFill="1" applyBorder="1" applyAlignment="1">
      <alignment horizontal="center" vertical="center"/>
    </xf>
    <xf numFmtId="0" fontId="5" fillId="58" borderId="1" xfId="0" applyFont="1" applyFill="1" applyBorder="1" applyAlignment="1">
      <alignment horizontal="center" vertical="center"/>
    </xf>
    <xf numFmtId="0" fontId="5" fillId="59" borderId="1" xfId="0" applyFont="1" applyFill="1" applyBorder="1" applyAlignment="1">
      <alignment horizontal="center" vertical="center"/>
    </xf>
    <xf numFmtId="0" fontId="5" fillId="60" borderId="1" xfId="0" applyFont="1" applyFill="1" applyBorder="1" applyAlignment="1">
      <alignment horizontal="center" vertical="center"/>
    </xf>
    <xf numFmtId="0" fontId="5" fillId="61" borderId="1" xfId="0" applyFont="1" applyFill="1" applyBorder="1" applyAlignment="1">
      <alignment horizontal="center" vertical="center"/>
    </xf>
    <xf numFmtId="0" fontId="5" fillId="62" borderId="1" xfId="0" applyFont="1" applyFill="1" applyBorder="1" applyAlignment="1">
      <alignment horizontal="center" vertical="center"/>
    </xf>
    <xf numFmtId="0" fontId="5" fillId="63" borderId="1" xfId="0" applyFont="1" applyFill="1" applyBorder="1" applyAlignment="1">
      <alignment horizontal="center" vertical="center"/>
    </xf>
    <xf numFmtId="0" fontId="5" fillId="64" borderId="1" xfId="0" applyFont="1" applyFill="1" applyBorder="1" applyAlignment="1">
      <alignment horizontal="center" vertical="center"/>
    </xf>
    <xf numFmtId="0" fontId="5" fillId="65" borderId="1" xfId="0" applyFont="1" applyFill="1" applyBorder="1" applyAlignment="1">
      <alignment horizontal="center" vertical="center"/>
    </xf>
    <xf numFmtId="0" fontId="5" fillId="66" borderId="1" xfId="0" applyFont="1" applyFill="1" applyBorder="1" applyAlignment="1">
      <alignment horizontal="center" vertical="center"/>
    </xf>
    <xf numFmtId="0" fontId="5" fillId="67" borderId="1" xfId="0" applyFont="1" applyFill="1" applyBorder="1" applyAlignment="1">
      <alignment horizontal="center" vertical="center"/>
    </xf>
    <xf numFmtId="0" fontId="10" fillId="68" borderId="1" xfId="0" applyFont="1" applyFill="1" applyBorder="1" applyAlignment="1">
      <alignment horizontal="center" vertical="center"/>
    </xf>
    <xf numFmtId="0" fontId="10" fillId="69" borderId="1" xfId="0" applyFont="1" applyFill="1" applyBorder="1" applyAlignment="1">
      <alignment horizontal="center" vertical="center"/>
    </xf>
    <xf numFmtId="0" fontId="10" fillId="70" borderId="1" xfId="0" applyFont="1" applyFill="1" applyBorder="1" applyAlignment="1">
      <alignment horizontal="center" vertical="center"/>
    </xf>
    <xf numFmtId="0" fontId="5" fillId="71" borderId="1" xfId="0" applyFont="1" applyFill="1" applyBorder="1" applyAlignment="1">
      <alignment horizontal="center" vertical="center"/>
    </xf>
    <xf numFmtId="0" fontId="5" fillId="72" borderId="1" xfId="0" applyFont="1" applyFill="1" applyBorder="1" applyAlignment="1">
      <alignment horizontal="center" vertical="center"/>
    </xf>
    <xf numFmtId="0" fontId="10" fillId="73" borderId="1" xfId="0" applyFont="1" applyFill="1" applyBorder="1" applyAlignment="1">
      <alignment horizontal="center" vertical="center"/>
    </xf>
    <xf numFmtId="0" fontId="5" fillId="74" borderId="1" xfId="0" applyFont="1" applyFill="1" applyBorder="1" applyAlignment="1">
      <alignment horizontal="center" vertical="center"/>
    </xf>
    <xf numFmtId="0" fontId="5" fillId="75" borderId="1" xfId="0" applyFont="1" applyFill="1" applyBorder="1" applyAlignment="1">
      <alignment horizontal="center" vertical="center"/>
    </xf>
    <xf numFmtId="0" fontId="5" fillId="76" borderId="1" xfId="0" applyFont="1" applyFill="1" applyBorder="1" applyAlignment="1">
      <alignment horizontal="center" vertical="center"/>
    </xf>
    <xf numFmtId="0" fontId="5" fillId="77" borderId="1" xfId="0" applyFont="1" applyFill="1" applyBorder="1" applyAlignment="1">
      <alignment horizontal="center" vertical="center"/>
    </xf>
    <xf numFmtId="0" fontId="5" fillId="78" borderId="1" xfId="0" applyFont="1" applyFill="1" applyBorder="1" applyAlignment="1">
      <alignment horizontal="center" vertical="center"/>
    </xf>
    <xf numFmtId="0" fontId="9" fillId="79" borderId="1" xfId="0" applyFont="1" applyFill="1" applyBorder="1" applyAlignment="1">
      <alignment horizontal="center" vertical="center"/>
    </xf>
    <xf numFmtId="0" fontId="10" fillId="80" borderId="1" xfId="0" applyFont="1" applyFill="1" applyBorder="1" applyAlignment="1">
      <alignment horizontal="center" vertical="center"/>
    </xf>
    <xf numFmtId="0" fontId="10" fillId="81" borderId="1" xfId="0" applyFont="1" applyFill="1" applyBorder="1" applyAlignment="1">
      <alignment horizontal="center" vertical="center"/>
    </xf>
    <xf numFmtId="0" fontId="5" fillId="82" borderId="1" xfId="0" applyFont="1" applyFill="1" applyBorder="1" applyAlignment="1">
      <alignment horizontal="center" vertical="center"/>
    </xf>
    <xf numFmtId="0" fontId="5" fillId="83" borderId="1" xfId="0" applyFont="1" applyFill="1" applyBorder="1" applyAlignment="1">
      <alignment horizontal="center" vertical="center"/>
    </xf>
    <xf numFmtId="0" fontId="5" fillId="84" borderId="1" xfId="0" applyFont="1" applyFill="1" applyBorder="1" applyAlignment="1">
      <alignment horizontal="center" vertical="center"/>
    </xf>
    <xf numFmtId="0" fontId="5" fillId="85" borderId="1" xfId="0" applyFont="1" applyFill="1" applyBorder="1" applyAlignment="1">
      <alignment horizontal="center" vertical="center"/>
    </xf>
    <xf numFmtId="0" fontId="5" fillId="86" borderId="1" xfId="0" applyFont="1" applyFill="1" applyBorder="1" applyAlignment="1">
      <alignment horizontal="center" vertical="center"/>
    </xf>
    <xf numFmtId="0" fontId="5" fillId="87" borderId="1" xfId="0" applyFont="1" applyFill="1" applyBorder="1" applyAlignment="1">
      <alignment horizontal="center" vertical="center"/>
    </xf>
    <xf numFmtId="0" fontId="5" fillId="88" borderId="1" xfId="0" applyFont="1" applyFill="1" applyBorder="1" applyAlignment="1">
      <alignment horizontal="center" vertical="center"/>
    </xf>
    <xf numFmtId="0" fontId="5" fillId="89" borderId="1" xfId="0" applyFont="1" applyFill="1" applyBorder="1" applyAlignment="1">
      <alignment horizontal="center" vertical="center"/>
    </xf>
    <xf numFmtId="0" fontId="10" fillId="90" borderId="1" xfId="0" applyFont="1" applyFill="1" applyBorder="1" applyAlignment="1">
      <alignment horizontal="center" vertical="center"/>
    </xf>
    <xf numFmtId="0" fontId="5" fillId="91" borderId="1" xfId="0" applyFont="1" applyFill="1" applyBorder="1" applyAlignment="1">
      <alignment horizontal="center" vertical="center"/>
    </xf>
    <xf numFmtId="0" fontId="5" fillId="92" borderId="1" xfId="0" applyFont="1" applyFill="1" applyBorder="1" applyAlignment="1">
      <alignment horizontal="center" vertical="center"/>
    </xf>
    <xf numFmtId="0" fontId="10" fillId="93" borderId="1" xfId="0" applyFont="1" applyFill="1" applyBorder="1" applyAlignment="1">
      <alignment horizontal="center" vertical="center"/>
    </xf>
    <xf numFmtId="0" fontId="10" fillId="94" borderId="1" xfId="0" applyFont="1" applyFill="1" applyBorder="1" applyAlignment="1">
      <alignment horizontal="center" vertical="center"/>
    </xf>
    <xf numFmtId="0" fontId="5" fillId="95" borderId="1" xfId="0" applyFont="1" applyFill="1" applyBorder="1" applyAlignment="1">
      <alignment horizontal="center" vertical="center"/>
    </xf>
    <xf numFmtId="0" fontId="5" fillId="96" borderId="1" xfId="0" applyFont="1" applyFill="1" applyBorder="1" applyAlignment="1">
      <alignment horizontal="center" vertical="center"/>
    </xf>
    <xf numFmtId="0" fontId="5" fillId="97" borderId="1" xfId="0" applyFont="1" applyFill="1" applyBorder="1" applyAlignment="1">
      <alignment horizontal="center" vertical="center"/>
    </xf>
    <xf numFmtId="0" fontId="5" fillId="98" borderId="1" xfId="0" applyFont="1" applyFill="1" applyBorder="1" applyAlignment="1">
      <alignment horizontal="center" vertical="center"/>
    </xf>
    <xf numFmtId="0" fontId="5" fillId="99" borderId="1" xfId="0" applyFont="1" applyFill="1" applyBorder="1" applyAlignment="1">
      <alignment horizontal="center" vertical="center"/>
    </xf>
    <xf numFmtId="0" fontId="9" fillId="100" borderId="1" xfId="0" applyFont="1" applyFill="1" applyBorder="1" applyAlignment="1">
      <alignment horizontal="center" vertical="center"/>
    </xf>
    <xf numFmtId="0" fontId="5" fillId="101" borderId="1" xfId="0" applyFont="1" applyFill="1" applyBorder="1" applyAlignment="1">
      <alignment horizontal="center" vertical="center"/>
    </xf>
    <xf numFmtId="0" fontId="5" fillId="102" borderId="1" xfId="0" applyFont="1" applyFill="1" applyBorder="1" applyAlignment="1">
      <alignment horizontal="center" vertical="center"/>
    </xf>
    <xf numFmtId="0" fontId="5" fillId="103" borderId="1" xfId="0" applyFont="1" applyFill="1" applyBorder="1" applyAlignment="1">
      <alignment horizontal="center" vertical="center"/>
    </xf>
    <xf numFmtId="0" fontId="5" fillId="104" borderId="1" xfId="0" applyFont="1" applyFill="1" applyBorder="1" applyAlignment="1">
      <alignment horizontal="center" vertical="center"/>
    </xf>
    <xf numFmtId="0" fontId="9" fillId="105" borderId="1" xfId="0" applyFont="1" applyFill="1" applyBorder="1" applyAlignment="1">
      <alignment horizontal="center" vertical="center"/>
    </xf>
    <xf numFmtId="0" fontId="5" fillId="106" borderId="1" xfId="0" applyFont="1" applyFill="1" applyBorder="1" applyAlignment="1">
      <alignment horizontal="center" vertical="center"/>
    </xf>
    <xf numFmtId="0" fontId="5" fillId="107" borderId="1" xfId="0" applyFont="1" applyFill="1" applyBorder="1" applyAlignment="1">
      <alignment horizontal="center" vertical="center"/>
    </xf>
    <xf numFmtId="0" fontId="5" fillId="108" borderId="1" xfId="0" applyFont="1" applyFill="1" applyBorder="1" applyAlignment="1">
      <alignment horizontal="center" vertical="center"/>
    </xf>
    <xf numFmtId="0" fontId="5" fillId="109" borderId="1" xfId="0" applyFont="1" applyFill="1" applyBorder="1" applyAlignment="1">
      <alignment horizontal="center" vertical="center"/>
    </xf>
    <xf numFmtId="0" fontId="10" fillId="110" borderId="1" xfId="0" applyFont="1" applyFill="1" applyBorder="1" applyAlignment="1">
      <alignment horizontal="center" vertical="center"/>
    </xf>
    <xf numFmtId="0" fontId="10" fillId="111" borderId="1" xfId="0" applyFont="1" applyFill="1" applyBorder="1" applyAlignment="1">
      <alignment horizontal="center" vertical="center"/>
    </xf>
    <xf numFmtId="0" fontId="10" fillId="112" borderId="1" xfId="0" applyFont="1" applyFill="1" applyBorder="1" applyAlignment="1">
      <alignment horizontal="center" vertical="center"/>
    </xf>
    <xf numFmtId="0" fontId="5" fillId="113" borderId="1" xfId="0" applyFont="1" applyFill="1" applyBorder="1" applyAlignment="1">
      <alignment horizontal="center" vertical="center"/>
    </xf>
    <xf numFmtId="0" fontId="5" fillId="114" borderId="1" xfId="0" applyFont="1" applyFill="1" applyBorder="1" applyAlignment="1">
      <alignment horizontal="center" vertical="center"/>
    </xf>
    <xf numFmtId="0" fontId="5" fillId="115" borderId="1" xfId="0" applyFont="1" applyFill="1" applyBorder="1" applyAlignment="1">
      <alignment horizontal="center" vertical="center"/>
    </xf>
    <xf numFmtId="0" fontId="5" fillId="116" borderId="1" xfId="0" applyFont="1" applyFill="1" applyBorder="1" applyAlignment="1">
      <alignment horizontal="center" vertical="center"/>
    </xf>
    <xf numFmtId="0" fontId="5" fillId="117" borderId="1" xfId="0" applyFont="1" applyFill="1" applyBorder="1" applyAlignment="1">
      <alignment horizontal="center" vertical="center"/>
    </xf>
    <xf numFmtId="0" fontId="5" fillId="118" borderId="1" xfId="0" applyFont="1" applyFill="1" applyBorder="1" applyAlignment="1">
      <alignment horizontal="center" vertical="center"/>
    </xf>
    <xf numFmtId="0" fontId="5" fillId="119" borderId="1" xfId="0" applyFont="1" applyFill="1" applyBorder="1" applyAlignment="1">
      <alignment horizontal="center" vertical="center"/>
    </xf>
    <xf numFmtId="0" fontId="5" fillId="120" borderId="1" xfId="0" applyFont="1" applyFill="1" applyBorder="1" applyAlignment="1">
      <alignment horizontal="center" vertical="center"/>
    </xf>
    <xf numFmtId="0" fontId="5" fillId="121" borderId="1" xfId="0" applyFont="1" applyFill="1" applyBorder="1" applyAlignment="1">
      <alignment horizontal="center" vertical="center"/>
    </xf>
    <xf numFmtId="0" fontId="5" fillId="122" borderId="1" xfId="0" applyFont="1" applyFill="1" applyBorder="1" applyAlignment="1">
      <alignment horizontal="center" vertical="center"/>
    </xf>
    <xf numFmtId="0" fontId="5" fillId="123" borderId="1" xfId="0" applyFont="1" applyFill="1" applyBorder="1" applyAlignment="1">
      <alignment horizontal="center" vertical="center"/>
    </xf>
    <xf numFmtId="0" fontId="5" fillId="124" borderId="1" xfId="0" applyFont="1" applyFill="1" applyBorder="1" applyAlignment="1">
      <alignment horizontal="center" vertical="center"/>
    </xf>
    <xf numFmtId="0" fontId="5" fillId="125" borderId="1" xfId="0" applyFont="1" applyFill="1" applyBorder="1" applyAlignment="1">
      <alignment horizontal="center" vertical="center"/>
    </xf>
    <xf numFmtId="0" fontId="5" fillId="126" borderId="1" xfId="0" applyFont="1" applyFill="1" applyBorder="1" applyAlignment="1">
      <alignment horizontal="center" vertical="center"/>
    </xf>
    <xf numFmtId="0" fontId="5" fillId="127" borderId="1" xfId="0" applyFont="1" applyFill="1" applyBorder="1" applyAlignment="1">
      <alignment horizontal="center" vertical="center"/>
    </xf>
    <xf numFmtId="0" fontId="5" fillId="128" borderId="1" xfId="0" applyFont="1" applyFill="1" applyBorder="1" applyAlignment="1">
      <alignment horizontal="center" vertical="center"/>
    </xf>
    <xf numFmtId="0" fontId="5" fillId="129" borderId="1" xfId="0" applyFont="1" applyFill="1" applyBorder="1" applyAlignment="1">
      <alignment horizontal="center" vertical="center"/>
    </xf>
    <xf numFmtId="0" fontId="5" fillId="130" borderId="1" xfId="0" applyFont="1" applyFill="1" applyBorder="1" applyAlignment="1">
      <alignment horizontal="center" vertical="center"/>
    </xf>
    <xf numFmtId="0" fontId="5" fillId="131" borderId="1" xfId="0" applyFont="1" applyFill="1" applyBorder="1" applyAlignment="1">
      <alignment horizontal="center" vertical="center"/>
    </xf>
    <xf numFmtId="0" fontId="5" fillId="132" borderId="1" xfId="0" applyFont="1" applyFill="1" applyBorder="1" applyAlignment="1">
      <alignment horizontal="center" vertical="center"/>
    </xf>
    <xf numFmtId="0" fontId="5" fillId="133" borderId="1" xfId="0" applyFont="1" applyFill="1" applyBorder="1" applyAlignment="1">
      <alignment horizontal="center" vertical="center"/>
    </xf>
    <xf numFmtId="0" fontId="5" fillId="134" borderId="1" xfId="0" applyFont="1" applyFill="1" applyBorder="1" applyAlignment="1">
      <alignment horizontal="center" vertical="center"/>
    </xf>
    <xf numFmtId="0" fontId="5" fillId="135" borderId="1" xfId="0" applyFont="1" applyFill="1" applyBorder="1" applyAlignment="1">
      <alignment horizontal="center" vertical="center"/>
    </xf>
    <xf numFmtId="0" fontId="5" fillId="136" borderId="1" xfId="0" applyFont="1" applyFill="1" applyBorder="1" applyAlignment="1">
      <alignment horizontal="center" vertical="center"/>
    </xf>
    <xf numFmtId="0" fontId="5" fillId="137" borderId="1" xfId="0" applyFont="1" applyFill="1" applyBorder="1" applyAlignment="1">
      <alignment horizontal="center" vertical="center"/>
    </xf>
    <xf numFmtId="0" fontId="5" fillId="138" borderId="1" xfId="0" applyFont="1" applyFill="1" applyBorder="1" applyAlignment="1">
      <alignment horizontal="center" vertical="center"/>
    </xf>
    <xf numFmtId="0" fontId="5" fillId="139" borderId="1" xfId="0" applyFont="1" applyFill="1" applyBorder="1" applyAlignment="1">
      <alignment horizontal="center" vertical="center"/>
    </xf>
    <xf numFmtId="0" fontId="5" fillId="140" borderId="1" xfId="0" applyFont="1" applyFill="1" applyBorder="1" applyAlignment="1">
      <alignment horizontal="center" vertical="center"/>
    </xf>
    <xf numFmtId="0" fontId="5" fillId="141" borderId="1" xfId="0" applyFont="1" applyFill="1" applyBorder="1" applyAlignment="1">
      <alignment horizontal="center" vertical="center"/>
    </xf>
    <xf numFmtId="0" fontId="5" fillId="142" borderId="1" xfId="0" applyFont="1" applyFill="1" applyBorder="1" applyAlignment="1">
      <alignment horizontal="center" vertical="center"/>
    </xf>
    <xf numFmtId="0" fontId="5" fillId="143" borderId="1" xfId="0" applyFont="1" applyFill="1" applyBorder="1" applyAlignment="1">
      <alignment horizontal="center" vertical="center"/>
    </xf>
    <xf numFmtId="0" fontId="5" fillId="144" borderId="1" xfId="0" applyFont="1" applyFill="1" applyBorder="1" applyAlignment="1">
      <alignment horizontal="center" vertical="center"/>
    </xf>
    <xf numFmtId="0" fontId="5" fillId="145" borderId="1" xfId="0" applyFont="1" applyFill="1" applyBorder="1" applyAlignment="1">
      <alignment horizontal="center" vertical="center"/>
    </xf>
    <xf numFmtId="0" fontId="10" fillId="146" borderId="1" xfId="0" applyFont="1" applyFill="1" applyBorder="1" applyAlignment="1">
      <alignment horizontal="center" vertical="center"/>
    </xf>
    <xf numFmtId="0" fontId="10" fillId="147" borderId="1" xfId="0" applyFont="1" applyFill="1" applyBorder="1" applyAlignment="1">
      <alignment horizontal="center" vertical="center"/>
    </xf>
    <xf numFmtId="0" fontId="10" fillId="148" borderId="1" xfId="0" applyFont="1" applyFill="1" applyBorder="1" applyAlignment="1">
      <alignment horizontal="center" vertical="center"/>
    </xf>
    <xf numFmtId="0" fontId="5" fillId="149" borderId="1" xfId="0" applyFont="1" applyFill="1" applyBorder="1" applyAlignment="1">
      <alignment horizontal="center" vertical="center"/>
    </xf>
    <xf numFmtId="0" fontId="10" fillId="150" borderId="1" xfId="0" applyFont="1" applyFill="1" applyBorder="1" applyAlignment="1">
      <alignment horizontal="center" vertical="center"/>
    </xf>
    <xf numFmtId="0" fontId="9" fillId="151" borderId="1" xfId="0" applyFont="1" applyFill="1" applyBorder="1" applyAlignment="1">
      <alignment horizontal="center" vertical="center"/>
    </xf>
    <xf numFmtId="0" fontId="5" fillId="152" borderId="1" xfId="0" applyFont="1" applyFill="1" applyBorder="1" applyAlignment="1">
      <alignment horizontal="center" vertical="center"/>
    </xf>
    <xf numFmtId="0" fontId="5" fillId="153" borderId="1" xfId="0" applyFont="1" applyFill="1" applyBorder="1" applyAlignment="1">
      <alignment horizontal="center" vertical="center"/>
    </xf>
    <xf numFmtId="0" fontId="5" fillId="154" borderId="1" xfId="0" applyFont="1" applyFill="1" applyBorder="1" applyAlignment="1">
      <alignment horizontal="center" vertical="center"/>
    </xf>
    <xf numFmtId="0" fontId="10" fillId="155" borderId="1" xfId="0" applyFont="1" applyFill="1" applyBorder="1" applyAlignment="1">
      <alignment horizontal="center" vertical="center"/>
    </xf>
    <xf numFmtId="0" fontId="5" fillId="156" borderId="1" xfId="0" applyFont="1" applyFill="1" applyBorder="1" applyAlignment="1">
      <alignment horizontal="center" vertical="center"/>
    </xf>
    <xf numFmtId="0" fontId="5" fillId="157" borderId="1" xfId="0" applyFont="1" applyFill="1" applyBorder="1" applyAlignment="1">
      <alignment horizontal="center" vertical="center"/>
    </xf>
    <xf numFmtId="0" fontId="10" fillId="158" borderId="1" xfId="0" applyFont="1" applyFill="1" applyBorder="1" applyAlignment="1">
      <alignment horizontal="center" vertical="center"/>
    </xf>
    <xf numFmtId="0" fontId="10" fillId="159" borderId="1" xfId="0" applyFont="1" applyFill="1" applyBorder="1" applyAlignment="1">
      <alignment horizontal="center" vertical="center"/>
    </xf>
    <xf numFmtId="0" fontId="5" fillId="160" borderId="1" xfId="0" applyFont="1" applyFill="1" applyBorder="1" applyAlignment="1">
      <alignment horizontal="center" vertical="center"/>
    </xf>
    <xf numFmtId="0" fontId="5" fillId="161" borderId="1" xfId="0" applyFont="1" applyFill="1" applyBorder="1" applyAlignment="1">
      <alignment horizontal="center" vertical="center"/>
    </xf>
    <xf numFmtId="0" fontId="5" fillId="162" borderId="1" xfId="0" applyFont="1" applyFill="1" applyBorder="1" applyAlignment="1">
      <alignment horizontal="center" vertical="center"/>
    </xf>
    <xf numFmtId="0" fontId="5" fillId="163" borderId="1" xfId="0" applyFont="1" applyFill="1" applyBorder="1" applyAlignment="1">
      <alignment horizontal="center" vertical="center"/>
    </xf>
    <xf numFmtId="0" fontId="5" fillId="164" borderId="1" xfId="0" applyFont="1" applyFill="1" applyBorder="1" applyAlignment="1">
      <alignment horizontal="center" vertical="center"/>
    </xf>
    <xf numFmtId="0" fontId="10" fillId="165" borderId="1" xfId="0" applyFont="1" applyFill="1" applyBorder="1" applyAlignment="1">
      <alignment horizontal="center" vertical="center"/>
    </xf>
    <xf numFmtId="0" fontId="5" fillId="166" borderId="1" xfId="0" applyFont="1" applyFill="1" applyBorder="1" applyAlignment="1">
      <alignment horizontal="center" vertical="center"/>
    </xf>
    <xf numFmtId="0" fontId="5" fillId="167" borderId="1" xfId="0" applyFont="1" applyFill="1" applyBorder="1" applyAlignment="1">
      <alignment horizontal="center" vertical="center"/>
    </xf>
    <xf numFmtId="0" fontId="5" fillId="168" borderId="1" xfId="0" applyFont="1" applyFill="1" applyBorder="1" applyAlignment="1">
      <alignment horizontal="center" vertical="center"/>
    </xf>
    <xf numFmtId="0" fontId="5" fillId="169" borderId="1" xfId="0" applyFont="1" applyFill="1" applyBorder="1" applyAlignment="1">
      <alignment horizontal="center" vertical="center"/>
    </xf>
    <xf numFmtId="0" fontId="5" fillId="170" borderId="1" xfId="0" applyFont="1" applyFill="1" applyBorder="1" applyAlignment="1">
      <alignment horizontal="center" vertical="center"/>
    </xf>
    <xf numFmtId="0" fontId="5" fillId="171" borderId="1" xfId="0" applyFont="1" applyFill="1" applyBorder="1" applyAlignment="1">
      <alignment horizontal="center" vertical="center"/>
    </xf>
    <xf numFmtId="0" fontId="10" fillId="172" borderId="1" xfId="0" applyFont="1" applyFill="1" applyBorder="1" applyAlignment="1">
      <alignment horizontal="center" vertical="center"/>
    </xf>
    <xf numFmtId="0" fontId="10" fillId="173" borderId="1" xfId="0" applyFont="1" applyFill="1" applyBorder="1" applyAlignment="1">
      <alignment horizontal="center" vertical="center"/>
    </xf>
    <xf numFmtId="0" fontId="5" fillId="174" borderId="1" xfId="0" applyFont="1" applyFill="1" applyBorder="1" applyAlignment="1">
      <alignment horizontal="center" vertical="center"/>
    </xf>
    <xf numFmtId="0" fontId="5" fillId="175" borderId="1" xfId="0" applyFont="1" applyFill="1" applyBorder="1" applyAlignment="1">
      <alignment horizontal="center" vertical="center"/>
    </xf>
    <xf numFmtId="0" fontId="5" fillId="176" borderId="1" xfId="0" applyFont="1" applyFill="1" applyBorder="1" applyAlignment="1">
      <alignment horizontal="center" vertical="center"/>
    </xf>
    <xf numFmtId="0" fontId="5" fillId="177" borderId="1" xfId="0" applyFont="1" applyFill="1" applyBorder="1" applyAlignment="1">
      <alignment horizontal="center" vertical="center"/>
    </xf>
    <xf numFmtId="0" fontId="5" fillId="178" borderId="1" xfId="0" applyFont="1" applyFill="1" applyBorder="1" applyAlignment="1">
      <alignment horizontal="center" vertical="center"/>
    </xf>
    <xf numFmtId="0" fontId="10" fillId="179" borderId="1" xfId="0" applyFont="1" applyFill="1" applyBorder="1" applyAlignment="1">
      <alignment horizontal="center" vertical="center"/>
    </xf>
    <xf numFmtId="0" fontId="5" fillId="180" borderId="1" xfId="0" applyFont="1" applyFill="1" applyBorder="1" applyAlignment="1">
      <alignment horizontal="center" vertical="center"/>
    </xf>
    <xf numFmtId="0" fontId="5" fillId="181" borderId="1" xfId="0" applyFont="1" applyFill="1" applyBorder="1" applyAlignment="1">
      <alignment horizontal="center" vertical="center"/>
    </xf>
    <xf numFmtId="0" fontId="10" fillId="182" borderId="1" xfId="0" applyFont="1" applyFill="1" applyBorder="1" applyAlignment="1">
      <alignment horizontal="center" vertical="center"/>
    </xf>
    <xf numFmtId="0" fontId="5" fillId="183" borderId="1" xfId="0" applyFont="1" applyFill="1" applyBorder="1" applyAlignment="1">
      <alignment horizontal="center" vertical="center"/>
    </xf>
    <xf numFmtId="0" fontId="5" fillId="184" borderId="1" xfId="0" applyFont="1" applyFill="1" applyBorder="1" applyAlignment="1">
      <alignment horizontal="center" vertical="center"/>
    </xf>
    <xf numFmtId="0" fontId="10" fillId="185" borderId="1" xfId="0" applyFont="1" applyFill="1" applyBorder="1" applyAlignment="1">
      <alignment horizontal="center" vertical="center"/>
    </xf>
    <xf numFmtId="0" fontId="10" fillId="186" borderId="1" xfId="0" applyFont="1" applyFill="1" applyBorder="1" applyAlignment="1">
      <alignment horizontal="center" vertical="center"/>
    </xf>
    <xf numFmtId="0" fontId="11" fillId="187" borderId="1" xfId="0" applyFont="1" applyFill="1" applyBorder="1" applyAlignment="1">
      <alignment horizontal="center" vertical="center"/>
    </xf>
    <xf numFmtId="0" fontId="11" fillId="4" borderId="1" xfId="0" applyFont="1" applyFill="1" applyBorder="1" applyAlignment="1">
      <alignment horizontal="center" vertical="center"/>
    </xf>
    <xf numFmtId="0" fontId="5" fillId="188" borderId="1" xfId="0" applyFont="1" applyFill="1" applyBorder="1" applyAlignment="1">
      <alignment horizontal="center" vertical="center"/>
    </xf>
    <xf numFmtId="0" fontId="5" fillId="189" borderId="1" xfId="0" applyFont="1" applyFill="1" applyBorder="1" applyAlignment="1">
      <alignment horizontal="center" vertical="center"/>
    </xf>
    <xf numFmtId="0" fontId="10" fillId="190" borderId="1" xfId="0" applyFont="1" applyFill="1" applyBorder="1" applyAlignment="1">
      <alignment horizontal="center" vertical="center"/>
    </xf>
    <xf numFmtId="0" fontId="9" fillId="191" borderId="1" xfId="0" applyFont="1" applyFill="1" applyBorder="1" applyAlignment="1">
      <alignment horizontal="center" vertical="center"/>
    </xf>
    <xf numFmtId="0" fontId="12" fillId="192" borderId="1" xfId="0" applyFont="1" applyFill="1" applyBorder="1" applyAlignment="1">
      <alignment horizontal="center" vertical="center"/>
    </xf>
    <xf numFmtId="0" fontId="5" fillId="193" borderId="1" xfId="0" applyFont="1" applyFill="1" applyBorder="1" applyAlignment="1">
      <alignment horizontal="center" vertical="center"/>
    </xf>
    <xf numFmtId="0" fontId="5" fillId="194" borderId="1" xfId="0" applyFont="1" applyFill="1" applyBorder="1" applyAlignment="1">
      <alignment horizontal="center" vertical="center"/>
    </xf>
    <xf numFmtId="0" fontId="5" fillId="195" borderId="1" xfId="0" applyFont="1" applyFill="1" applyBorder="1" applyAlignment="1">
      <alignment horizontal="center" vertical="center"/>
    </xf>
    <xf numFmtId="0" fontId="5" fillId="196" borderId="1" xfId="0" applyFont="1" applyFill="1" applyBorder="1" applyAlignment="1">
      <alignment horizontal="center" vertical="center"/>
    </xf>
    <xf numFmtId="0" fontId="5" fillId="197" borderId="1" xfId="0" applyFont="1" applyFill="1" applyBorder="1" applyAlignment="1">
      <alignment horizontal="center" vertical="center"/>
    </xf>
    <xf numFmtId="0" fontId="5" fillId="198" borderId="1" xfId="0" applyFont="1" applyFill="1" applyBorder="1" applyAlignment="1">
      <alignment horizontal="center" vertical="center"/>
    </xf>
    <xf numFmtId="0" fontId="5" fillId="199" borderId="1" xfId="0" applyFont="1" applyFill="1" applyBorder="1" applyAlignment="1">
      <alignment horizontal="center" vertical="center"/>
    </xf>
    <xf numFmtId="0" fontId="5" fillId="200" borderId="1" xfId="0" applyFont="1" applyFill="1" applyBorder="1" applyAlignment="1">
      <alignment horizontal="center" vertical="center"/>
    </xf>
    <xf numFmtId="0" fontId="9" fillId="201" borderId="1" xfId="0" applyFont="1" applyFill="1" applyBorder="1" applyAlignment="1">
      <alignment horizontal="center" vertical="center"/>
    </xf>
    <xf numFmtId="0" fontId="5" fillId="202" borderId="1" xfId="0" applyFont="1" applyFill="1" applyBorder="1" applyAlignment="1">
      <alignment horizontal="center" vertical="center"/>
    </xf>
    <xf numFmtId="0" fontId="5" fillId="203" borderId="1" xfId="0" applyFont="1" applyFill="1" applyBorder="1" applyAlignment="1">
      <alignment horizontal="center" vertical="center"/>
    </xf>
    <xf numFmtId="0" fontId="5" fillId="204" borderId="1" xfId="0" applyFont="1" applyFill="1" applyBorder="1" applyAlignment="1">
      <alignment horizontal="center" vertical="center"/>
    </xf>
    <xf numFmtId="0" fontId="5" fillId="205" borderId="1" xfId="0" applyFont="1" applyFill="1" applyBorder="1" applyAlignment="1">
      <alignment horizontal="center" vertical="center"/>
    </xf>
    <xf numFmtId="0" fontId="5" fillId="206" borderId="1" xfId="0" applyFont="1" applyFill="1" applyBorder="1" applyAlignment="1">
      <alignment horizontal="center" vertical="center"/>
    </xf>
    <xf numFmtId="0" fontId="5" fillId="207" borderId="1" xfId="0" applyFont="1" applyFill="1" applyBorder="1" applyAlignment="1">
      <alignment horizontal="center" vertical="center"/>
    </xf>
    <xf numFmtId="0" fontId="5" fillId="208" borderId="1" xfId="0" applyFont="1" applyFill="1" applyBorder="1" applyAlignment="1">
      <alignment horizontal="center" vertical="center"/>
    </xf>
    <xf numFmtId="0" fontId="5" fillId="209" borderId="1" xfId="0" applyFont="1" applyFill="1" applyBorder="1" applyAlignment="1">
      <alignment horizontal="center" vertical="center"/>
    </xf>
    <xf numFmtId="0" fontId="10" fillId="210" borderId="1" xfId="0" applyFont="1" applyFill="1" applyBorder="1" applyAlignment="1">
      <alignment horizontal="center" vertical="center"/>
    </xf>
    <xf numFmtId="0" fontId="10" fillId="211" borderId="1" xfId="0" applyFont="1" applyFill="1" applyBorder="1" applyAlignment="1">
      <alignment horizontal="center" vertical="center"/>
    </xf>
    <xf numFmtId="0" fontId="5" fillId="212" borderId="1" xfId="0" applyFont="1" applyFill="1" applyBorder="1" applyAlignment="1">
      <alignment horizontal="center" vertical="center"/>
    </xf>
    <xf numFmtId="0" fontId="5" fillId="213" borderId="1" xfId="0" applyFont="1" applyFill="1" applyBorder="1" applyAlignment="1">
      <alignment horizontal="center" vertical="center"/>
    </xf>
    <xf numFmtId="0" fontId="5" fillId="214" borderId="1" xfId="0" applyFont="1" applyFill="1" applyBorder="1" applyAlignment="1">
      <alignment horizontal="center" vertical="center"/>
    </xf>
    <xf numFmtId="0" fontId="5" fillId="215" borderId="1" xfId="0" applyFont="1" applyFill="1" applyBorder="1" applyAlignment="1">
      <alignment horizontal="center" vertical="center"/>
    </xf>
    <xf numFmtId="0" fontId="10" fillId="216" borderId="1" xfId="0" applyFont="1" applyFill="1" applyBorder="1" applyAlignment="1">
      <alignment horizontal="center" vertical="center"/>
    </xf>
    <xf numFmtId="0" fontId="10" fillId="217" borderId="1" xfId="0" applyFont="1" applyFill="1" applyBorder="1" applyAlignment="1">
      <alignment horizontal="center" vertical="center"/>
    </xf>
    <xf numFmtId="0" fontId="10" fillId="218" borderId="1" xfId="0" applyFont="1" applyFill="1" applyBorder="1" applyAlignment="1">
      <alignment horizontal="center" vertical="center"/>
    </xf>
    <xf numFmtId="0" fontId="10" fillId="219" borderId="1" xfId="0" applyFont="1" applyFill="1" applyBorder="1" applyAlignment="1">
      <alignment horizontal="center" vertical="center"/>
    </xf>
    <xf numFmtId="0" fontId="10" fillId="220" borderId="1" xfId="0" applyFont="1" applyFill="1" applyBorder="1" applyAlignment="1">
      <alignment horizontal="center" vertical="center"/>
    </xf>
    <xf numFmtId="0" fontId="10" fillId="221" borderId="1" xfId="0" applyFont="1" applyFill="1" applyBorder="1" applyAlignment="1">
      <alignment horizontal="center" vertical="center"/>
    </xf>
    <xf numFmtId="0" fontId="10" fillId="222" borderId="1" xfId="0" applyFont="1" applyFill="1" applyBorder="1" applyAlignment="1">
      <alignment horizontal="center" vertical="center"/>
    </xf>
    <xf numFmtId="0" fontId="10" fillId="223" borderId="1" xfId="0" applyFont="1" applyFill="1" applyBorder="1" applyAlignment="1">
      <alignment horizontal="center" vertical="center"/>
    </xf>
    <xf numFmtId="0" fontId="5" fillId="224" borderId="1" xfId="0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5" fillId="225" borderId="1" xfId="0" applyFont="1" applyFill="1" applyBorder="1" applyAlignment="1">
      <alignment horizontal="center" vertical="center"/>
    </xf>
    <xf numFmtId="0" fontId="5" fillId="226" borderId="1" xfId="0" applyFont="1" applyFill="1" applyBorder="1" applyAlignment="1">
      <alignment horizontal="center" vertical="center"/>
    </xf>
    <xf numFmtId="0" fontId="5" fillId="227" borderId="1" xfId="0" applyFont="1" applyFill="1" applyBorder="1" applyAlignment="1">
      <alignment horizontal="center" vertical="center"/>
    </xf>
    <xf numFmtId="0" fontId="5" fillId="228" borderId="1" xfId="0" applyFont="1" applyFill="1" applyBorder="1" applyAlignment="1">
      <alignment horizontal="center" vertical="center"/>
    </xf>
    <xf numFmtId="0" fontId="5" fillId="229" borderId="1" xfId="0" applyFont="1" applyFill="1" applyBorder="1" applyAlignment="1">
      <alignment horizontal="center" vertical="center"/>
    </xf>
    <xf numFmtId="0" fontId="5" fillId="230" borderId="1" xfId="0" applyFont="1" applyFill="1" applyBorder="1" applyAlignment="1">
      <alignment horizontal="center" vertical="center"/>
    </xf>
    <xf numFmtId="0" fontId="5" fillId="231" borderId="1" xfId="0" applyFont="1" applyFill="1" applyBorder="1" applyAlignment="1">
      <alignment horizontal="center" vertical="center"/>
    </xf>
    <xf numFmtId="0" fontId="5" fillId="232" borderId="1" xfId="0" applyFont="1" applyFill="1" applyBorder="1" applyAlignment="1">
      <alignment horizontal="center" vertical="center"/>
    </xf>
    <xf numFmtId="0" fontId="5" fillId="233" borderId="1" xfId="0" applyFont="1" applyFill="1" applyBorder="1" applyAlignment="1">
      <alignment horizontal="center" vertical="center"/>
    </xf>
    <xf numFmtId="0" fontId="5" fillId="234" borderId="1" xfId="0" applyFont="1" applyFill="1" applyBorder="1" applyAlignment="1">
      <alignment horizontal="center" vertical="center"/>
    </xf>
    <xf numFmtId="0" fontId="5" fillId="235" borderId="1" xfId="0" applyFont="1" applyFill="1" applyBorder="1" applyAlignment="1">
      <alignment horizontal="center" vertical="center"/>
    </xf>
    <xf numFmtId="0" fontId="5" fillId="236" borderId="1" xfId="0" applyFont="1" applyFill="1" applyBorder="1" applyAlignment="1">
      <alignment horizontal="center" vertical="center"/>
    </xf>
    <xf numFmtId="0" fontId="5" fillId="237" borderId="1" xfId="0" applyFont="1" applyFill="1" applyBorder="1" applyAlignment="1">
      <alignment horizontal="center" vertical="center"/>
    </xf>
    <xf numFmtId="0" fontId="5" fillId="238" borderId="1" xfId="0" applyFont="1" applyFill="1" applyBorder="1" applyAlignment="1">
      <alignment horizontal="center" vertical="center"/>
    </xf>
    <xf numFmtId="0" fontId="5" fillId="239" borderId="1" xfId="0" applyFont="1" applyFill="1" applyBorder="1" applyAlignment="1">
      <alignment horizontal="center" vertical="center"/>
    </xf>
    <xf numFmtId="0" fontId="5" fillId="240" borderId="1" xfId="0" applyFont="1" applyFill="1" applyBorder="1" applyAlignment="1">
      <alignment horizontal="center" vertical="center"/>
    </xf>
    <xf numFmtId="0" fontId="5" fillId="241" borderId="1" xfId="0" applyFont="1" applyFill="1" applyBorder="1" applyAlignment="1">
      <alignment horizontal="center" vertical="center"/>
    </xf>
    <xf numFmtId="0" fontId="5" fillId="242" borderId="1" xfId="0" applyFont="1" applyFill="1" applyBorder="1" applyAlignment="1">
      <alignment horizontal="center" vertical="center"/>
    </xf>
    <xf numFmtId="0" fontId="5" fillId="243" borderId="1" xfId="0" applyFont="1" applyFill="1" applyBorder="1" applyAlignment="1">
      <alignment horizontal="center" vertical="center"/>
    </xf>
    <xf numFmtId="0" fontId="5" fillId="244" borderId="1" xfId="0" applyFont="1" applyFill="1" applyBorder="1" applyAlignment="1">
      <alignment horizontal="center" vertical="center"/>
    </xf>
    <xf numFmtId="0" fontId="5" fillId="245" borderId="1" xfId="0" applyFont="1" applyFill="1" applyBorder="1" applyAlignment="1">
      <alignment horizontal="center" vertical="center"/>
    </xf>
    <xf numFmtId="0" fontId="5" fillId="246" borderId="1" xfId="0" applyFont="1" applyFill="1" applyBorder="1" applyAlignment="1">
      <alignment horizontal="center" vertical="center"/>
    </xf>
    <xf numFmtId="49" fontId="5" fillId="247" borderId="1" xfId="0" applyNumberFormat="1" applyFont="1" applyFill="1" applyBorder="1" applyAlignment="1">
      <alignment horizontal="center" vertical="center"/>
    </xf>
    <xf numFmtId="49" fontId="5" fillId="248" borderId="1" xfId="0" applyNumberFormat="1" applyFont="1" applyFill="1" applyBorder="1" applyAlignment="1">
      <alignment horizontal="center" vertical="center"/>
    </xf>
    <xf numFmtId="49" fontId="5" fillId="249" borderId="1" xfId="0" applyNumberFormat="1" applyFont="1" applyFill="1" applyBorder="1" applyAlignment="1">
      <alignment horizontal="center" vertical="center"/>
    </xf>
    <xf numFmtId="49" fontId="5" fillId="250" borderId="1" xfId="0" applyNumberFormat="1" applyFont="1" applyFill="1" applyBorder="1" applyAlignment="1">
      <alignment horizontal="center" vertical="center"/>
    </xf>
    <xf numFmtId="49" fontId="5" fillId="251" borderId="1" xfId="0" applyNumberFormat="1" applyFont="1" applyFill="1" applyBorder="1" applyAlignment="1">
      <alignment horizontal="center" vertical="center"/>
    </xf>
    <xf numFmtId="0" fontId="10" fillId="252" borderId="1" xfId="0" applyFont="1" applyFill="1" applyBorder="1" applyAlignment="1">
      <alignment horizontal="center" vertical="center"/>
    </xf>
    <xf numFmtId="0" fontId="5" fillId="253" borderId="1" xfId="0" applyFont="1" applyFill="1" applyBorder="1" applyAlignment="1">
      <alignment horizontal="center" vertical="center"/>
    </xf>
    <xf numFmtId="0" fontId="5" fillId="254" borderId="1" xfId="0" applyFont="1" applyFill="1" applyBorder="1" applyAlignment="1">
      <alignment horizontal="center" vertical="center"/>
    </xf>
    <xf numFmtId="0" fontId="5" fillId="255" borderId="1" xfId="0" applyFont="1" applyFill="1" applyBorder="1" applyAlignment="1">
      <alignment horizontal="center" vertical="center"/>
    </xf>
    <xf numFmtId="0" fontId="5" fillId="256" borderId="1" xfId="0" applyFont="1" applyFill="1" applyBorder="1" applyAlignment="1">
      <alignment horizontal="center" vertical="center"/>
    </xf>
    <xf numFmtId="0" fontId="5" fillId="257" borderId="1" xfId="0" applyFont="1" applyFill="1" applyBorder="1" applyAlignment="1">
      <alignment horizontal="center" vertical="center"/>
    </xf>
    <xf numFmtId="0" fontId="10" fillId="258" borderId="1" xfId="0" applyFont="1" applyFill="1" applyBorder="1" applyAlignment="1">
      <alignment horizontal="center" vertical="center"/>
    </xf>
    <xf numFmtId="0" fontId="10" fillId="259" borderId="1" xfId="0" applyFont="1" applyFill="1" applyBorder="1" applyAlignment="1">
      <alignment horizontal="center" vertical="center"/>
    </xf>
    <xf numFmtId="0" fontId="10" fillId="260" borderId="1" xfId="0" applyFont="1" applyFill="1" applyBorder="1" applyAlignment="1">
      <alignment horizontal="center" vertical="center"/>
    </xf>
    <xf numFmtId="0" fontId="5" fillId="261" borderId="1" xfId="0" applyFont="1" applyFill="1" applyBorder="1" applyAlignment="1">
      <alignment horizontal="center" vertical="center"/>
    </xf>
    <xf numFmtId="0" fontId="5" fillId="250" borderId="1" xfId="0" applyFont="1" applyFill="1" applyBorder="1" applyAlignment="1">
      <alignment horizontal="center" vertical="center"/>
    </xf>
    <xf numFmtId="0" fontId="5" fillId="262" borderId="1" xfId="0" applyFont="1" applyFill="1" applyBorder="1" applyAlignment="1">
      <alignment horizontal="center" vertical="center"/>
    </xf>
    <xf numFmtId="0" fontId="9" fillId="263" borderId="1" xfId="0" applyFont="1" applyFill="1" applyBorder="1" applyAlignment="1">
      <alignment horizontal="center" vertical="center"/>
    </xf>
    <xf numFmtId="0" fontId="5" fillId="264" borderId="1" xfId="0" applyFont="1" applyFill="1" applyBorder="1" applyAlignment="1">
      <alignment horizontal="center" vertical="center"/>
    </xf>
    <xf numFmtId="0" fontId="5" fillId="265" borderId="1" xfId="0" applyFont="1" applyFill="1" applyBorder="1" applyAlignment="1">
      <alignment horizontal="center" vertical="center"/>
    </xf>
    <xf numFmtId="0" fontId="5" fillId="266" borderId="1" xfId="0" applyFont="1" applyFill="1" applyBorder="1" applyAlignment="1">
      <alignment horizontal="center" vertical="center"/>
    </xf>
    <xf numFmtId="0" fontId="10" fillId="267" borderId="1" xfId="0" applyFont="1" applyFill="1" applyBorder="1" applyAlignment="1">
      <alignment horizontal="center" vertical="center"/>
    </xf>
    <xf numFmtId="0" fontId="5" fillId="268" borderId="1" xfId="0" applyFont="1" applyFill="1" applyBorder="1" applyAlignment="1">
      <alignment horizontal="center" vertical="center"/>
    </xf>
    <xf numFmtId="0" fontId="5" fillId="269" borderId="1" xfId="0" applyFont="1" applyFill="1" applyBorder="1" applyAlignment="1">
      <alignment horizontal="center" vertical="center"/>
    </xf>
    <xf numFmtId="0" fontId="5" fillId="270" borderId="1" xfId="0" applyFont="1" applyFill="1" applyBorder="1" applyAlignment="1">
      <alignment horizontal="center" vertical="center"/>
    </xf>
    <xf numFmtId="0" fontId="10" fillId="271" borderId="1" xfId="0" applyFont="1" applyFill="1" applyBorder="1" applyAlignment="1">
      <alignment horizontal="center" vertical="center"/>
    </xf>
    <xf numFmtId="0" fontId="10" fillId="272" borderId="1" xfId="0" applyFont="1" applyFill="1" applyBorder="1" applyAlignment="1">
      <alignment horizontal="center" vertical="center"/>
    </xf>
    <xf numFmtId="0" fontId="5" fillId="273" borderId="1" xfId="0" applyFont="1" applyFill="1" applyBorder="1" applyAlignment="1">
      <alignment horizontal="center" vertical="center"/>
    </xf>
    <xf numFmtId="0" fontId="5" fillId="274" borderId="1" xfId="0" applyFont="1" applyFill="1" applyBorder="1" applyAlignment="1">
      <alignment horizontal="center" vertical="center"/>
    </xf>
    <xf numFmtId="0" fontId="10" fillId="275" borderId="1" xfId="0" applyFont="1" applyFill="1" applyBorder="1" applyAlignment="1">
      <alignment horizontal="center" vertical="center"/>
    </xf>
    <xf numFmtId="0" fontId="10" fillId="276" borderId="1" xfId="0" applyFont="1" applyFill="1" applyBorder="1" applyAlignment="1">
      <alignment horizontal="center" vertical="center"/>
    </xf>
    <xf numFmtId="0" fontId="10" fillId="277" borderId="1" xfId="0" applyFont="1" applyFill="1" applyBorder="1" applyAlignment="1">
      <alignment horizontal="center" vertical="center"/>
    </xf>
    <xf numFmtId="0" fontId="10" fillId="278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279" borderId="1" xfId="0" applyFont="1" applyFill="1" applyBorder="1" applyAlignment="1">
      <alignment horizontal="center" vertical="center"/>
    </xf>
    <xf numFmtId="0" fontId="5" fillId="280" borderId="1" xfId="0" applyFont="1" applyFill="1" applyBorder="1" applyAlignment="1">
      <alignment horizontal="center" vertical="center"/>
    </xf>
    <xf numFmtId="0" fontId="5" fillId="281" borderId="1" xfId="0" applyFont="1" applyFill="1" applyBorder="1" applyAlignment="1">
      <alignment horizontal="center" vertical="center"/>
    </xf>
    <xf numFmtId="0" fontId="5" fillId="282" borderId="1" xfId="0" applyFont="1" applyFill="1" applyBorder="1" applyAlignment="1">
      <alignment horizontal="center" vertical="center"/>
    </xf>
    <xf numFmtId="0" fontId="5" fillId="283" borderId="1" xfId="0" applyFont="1" applyFill="1" applyBorder="1" applyAlignment="1">
      <alignment horizontal="center" vertical="center"/>
    </xf>
    <xf numFmtId="0" fontId="5" fillId="284" borderId="1" xfId="0" applyFont="1" applyFill="1" applyBorder="1" applyAlignment="1">
      <alignment horizontal="center" vertical="center"/>
    </xf>
    <xf numFmtId="0" fontId="5" fillId="285" borderId="1" xfId="0" applyFont="1" applyFill="1" applyBorder="1" applyAlignment="1">
      <alignment horizontal="center" vertical="center"/>
    </xf>
    <xf numFmtId="0" fontId="5" fillId="286" borderId="1" xfId="0" applyFont="1" applyFill="1" applyBorder="1" applyAlignment="1">
      <alignment horizontal="center" vertical="center"/>
    </xf>
    <xf numFmtId="0" fontId="5" fillId="287" borderId="1" xfId="0" applyFont="1" applyFill="1" applyBorder="1" applyAlignment="1">
      <alignment horizontal="center" vertical="center"/>
    </xf>
    <xf numFmtId="0" fontId="5" fillId="288" borderId="1" xfId="0" applyFont="1" applyFill="1" applyBorder="1" applyAlignment="1">
      <alignment horizontal="center" vertical="center"/>
    </xf>
    <xf numFmtId="0" fontId="5" fillId="289" borderId="1" xfId="0" applyFont="1" applyFill="1" applyBorder="1" applyAlignment="1">
      <alignment horizontal="center" vertical="center"/>
    </xf>
    <xf numFmtId="0" fontId="5" fillId="290" borderId="1" xfId="0" applyFont="1" applyFill="1" applyBorder="1" applyAlignment="1">
      <alignment horizontal="center" vertical="center"/>
    </xf>
    <xf numFmtId="0" fontId="5" fillId="291" borderId="1" xfId="0" applyFont="1" applyFill="1" applyBorder="1" applyAlignment="1">
      <alignment horizontal="center" vertical="center"/>
    </xf>
    <xf numFmtId="0" fontId="10" fillId="292" borderId="1" xfId="0" applyFont="1" applyFill="1" applyBorder="1" applyAlignment="1">
      <alignment horizontal="center" vertical="center"/>
    </xf>
    <xf numFmtId="0" fontId="10" fillId="29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5" fillId="3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6" fillId="4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5" fillId="5" borderId="1" xfId="0" applyFont="1" applyFill="1" applyBorder="1" applyAlignment="1">
      <alignment horizontal="center" vertical="center" wrapText="1"/>
    </xf>
    <xf numFmtId="0" fontId="5" fillId="6" borderId="1" xfId="0" applyFont="1" applyFill="1" applyBorder="1" applyAlignment="1">
      <alignment horizontal="center" vertical="center" wrapText="1"/>
    </xf>
    <xf numFmtId="0" fontId="5" fillId="7" borderId="1" xfId="0" applyFont="1" applyFill="1" applyBorder="1" applyAlignment="1">
      <alignment horizontal="center" vertical="center" wrapText="1"/>
    </xf>
    <xf numFmtId="0" fontId="5" fillId="8" borderId="1" xfId="0" applyFont="1" applyFill="1" applyBorder="1" applyAlignment="1">
      <alignment horizontal="center" vertical="center" wrapText="1"/>
    </xf>
    <xf numFmtId="0" fontId="5" fillId="9" borderId="1" xfId="0" applyFont="1" applyFill="1" applyBorder="1" applyAlignment="1">
      <alignment horizontal="center" vertical="center" wrapText="1"/>
    </xf>
    <xf numFmtId="0" fontId="5" fillId="10" borderId="1" xfId="0" applyFont="1" applyFill="1" applyBorder="1" applyAlignment="1">
      <alignment horizontal="center" vertical="center" wrapText="1"/>
    </xf>
    <xf numFmtId="0" fontId="5" fillId="11" borderId="1" xfId="0" applyFont="1" applyFill="1" applyBorder="1" applyAlignment="1">
      <alignment horizontal="center" vertical="center" wrapText="1"/>
    </xf>
    <xf numFmtId="0" fontId="5" fillId="12" borderId="1" xfId="0" applyFont="1" applyFill="1" applyBorder="1" applyAlignment="1">
      <alignment horizontal="center" vertical="center" wrapText="1"/>
    </xf>
    <xf numFmtId="0" fontId="5" fillId="13" borderId="1" xfId="0" applyFont="1" applyFill="1" applyBorder="1" applyAlignment="1">
      <alignment horizontal="center" vertical="center" wrapText="1"/>
    </xf>
    <xf numFmtId="0" fontId="5" fillId="14" borderId="1" xfId="0" applyFont="1" applyFill="1" applyBorder="1" applyAlignment="1">
      <alignment horizontal="center" vertical="center" wrapText="1"/>
    </xf>
    <xf numFmtId="0" fontId="5" fillId="15" borderId="1" xfId="0" applyFont="1" applyFill="1" applyBorder="1" applyAlignment="1">
      <alignment horizontal="center" vertical="center" wrapText="1"/>
    </xf>
    <xf numFmtId="0" fontId="5" fillId="16" borderId="1" xfId="0" applyFont="1" applyFill="1" applyBorder="1" applyAlignment="1">
      <alignment horizontal="center" vertical="center" wrapText="1"/>
    </xf>
    <xf numFmtId="0" fontId="5" fillId="17" borderId="1" xfId="0" applyFont="1" applyFill="1" applyBorder="1" applyAlignment="1">
      <alignment horizontal="center" vertical="center" wrapText="1"/>
    </xf>
    <xf numFmtId="0" fontId="5" fillId="18" borderId="1" xfId="0" applyFont="1" applyFill="1" applyBorder="1" applyAlignment="1">
      <alignment horizontal="center" vertical="center" wrapText="1"/>
    </xf>
    <xf numFmtId="0" fontId="5" fillId="19" borderId="1" xfId="0" applyFont="1" applyFill="1" applyBorder="1" applyAlignment="1">
      <alignment horizontal="center" vertical="center" wrapText="1"/>
    </xf>
    <xf numFmtId="0" fontId="5" fillId="20" borderId="1" xfId="0" applyFont="1" applyFill="1" applyBorder="1" applyAlignment="1">
      <alignment horizontal="center" vertical="center" wrapText="1"/>
    </xf>
    <xf numFmtId="0" fontId="5" fillId="21" borderId="1" xfId="0" applyFont="1" applyFill="1" applyBorder="1" applyAlignment="1">
      <alignment horizontal="center" vertical="center" wrapText="1"/>
    </xf>
    <xf numFmtId="0" fontId="5" fillId="22" borderId="1" xfId="0" applyFont="1" applyFill="1" applyBorder="1" applyAlignment="1">
      <alignment horizontal="center" vertical="center" wrapText="1"/>
    </xf>
    <xf numFmtId="0" fontId="5" fillId="23" borderId="1" xfId="0" applyFont="1" applyFill="1" applyBorder="1" applyAlignment="1">
      <alignment horizontal="center" vertical="center" wrapText="1"/>
    </xf>
    <xf numFmtId="0" fontId="5" fillId="24" borderId="1" xfId="0" applyFont="1" applyFill="1" applyBorder="1" applyAlignment="1">
      <alignment horizontal="center" vertical="center" wrapText="1"/>
    </xf>
    <xf numFmtId="0" fontId="5" fillId="25" borderId="1" xfId="0" applyFont="1" applyFill="1" applyBorder="1" applyAlignment="1">
      <alignment horizontal="center" vertical="center" wrapText="1"/>
    </xf>
    <xf numFmtId="0" fontId="5" fillId="26" borderId="1" xfId="0" applyFont="1" applyFill="1" applyBorder="1" applyAlignment="1">
      <alignment horizontal="center" vertical="center" wrapText="1"/>
    </xf>
    <xf numFmtId="0" fontId="5" fillId="27" borderId="1" xfId="0" applyFont="1" applyFill="1" applyBorder="1" applyAlignment="1">
      <alignment horizontal="center" vertical="center" wrapText="1"/>
    </xf>
    <xf numFmtId="0" fontId="5" fillId="28" borderId="1" xfId="0" applyFont="1" applyFill="1" applyBorder="1" applyAlignment="1">
      <alignment horizontal="center" vertical="center" wrapText="1"/>
    </xf>
    <xf numFmtId="0" fontId="5" fillId="29" borderId="1" xfId="0" applyFont="1" applyFill="1" applyBorder="1" applyAlignment="1">
      <alignment horizontal="center" vertical="center" wrapText="1"/>
    </xf>
    <xf numFmtId="0" fontId="5" fillId="30" borderId="1" xfId="0" applyFont="1" applyFill="1" applyBorder="1" applyAlignment="1">
      <alignment horizontal="center" vertical="center" wrapText="1"/>
    </xf>
    <xf numFmtId="0" fontId="5" fillId="31" borderId="1" xfId="0" applyFont="1" applyFill="1" applyBorder="1" applyAlignment="1">
      <alignment horizontal="center" vertical="center" wrapText="1"/>
    </xf>
    <xf numFmtId="0" fontId="5" fillId="32" borderId="1" xfId="0" applyFont="1" applyFill="1" applyBorder="1" applyAlignment="1">
      <alignment horizontal="center" vertical="center" wrapText="1"/>
    </xf>
    <xf numFmtId="0" fontId="5" fillId="33" borderId="1" xfId="0" applyFont="1" applyFill="1" applyBorder="1" applyAlignment="1">
      <alignment horizontal="center" vertical="center" wrapText="1"/>
    </xf>
    <xf numFmtId="0" fontId="5" fillId="34" borderId="1" xfId="0" applyFont="1" applyFill="1" applyBorder="1" applyAlignment="1">
      <alignment horizontal="center" vertical="center" wrapText="1"/>
    </xf>
    <xf numFmtId="0" fontId="5" fillId="35" borderId="1" xfId="0" applyFont="1" applyFill="1" applyBorder="1" applyAlignment="1">
      <alignment horizontal="center" vertical="center" wrapText="1"/>
    </xf>
    <xf numFmtId="0" fontId="5" fillId="36" borderId="1" xfId="0" applyFont="1" applyFill="1" applyBorder="1" applyAlignment="1">
      <alignment horizontal="center" vertical="center" wrapText="1"/>
    </xf>
    <xf numFmtId="0" fontId="5" fillId="37" borderId="1" xfId="0" applyFont="1" applyFill="1" applyBorder="1" applyAlignment="1">
      <alignment horizontal="center" vertical="center" wrapText="1"/>
    </xf>
    <xf numFmtId="0" fontId="9" fillId="38" borderId="1" xfId="0" applyFont="1" applyFill="1" applyBorder="1" applyAlignment="1">
      <alignment horizontal="center" vertical="center" wrapText="1"/>
    </xf>
    <xf numFmtId="0" fontId="5" fillId="39" borderId="1" xfId="0" applyFont="1" applyFill="1" applyBorder="1" applyAlignment="1">
      <alignment horizontal="center" vertical="center" wrapText="1"/>
    </xf>
    <xf numFmtId="0" fontId="5" fillId="40" borderId="1" xfId="0" applyFont="1" applyFill="1" applyBorder="1" applyAlignment="1">
      <alignment horizontal="center" vertical="center" wrapText="1"/>
    </xf>
    <xf numFmtId="0" fontId="5" fillId="41" borderId="1" xfId="0" applyFont="1" applyFill="1" applyBorder="1" applyAlignment="1">
      <alignment horizontal="center" vertical="center" wrapText="1"/>
    </xf>
    <xf numFmtId="0" fontId="5" fillId="42" borderId="1" xfId="0" applyFont="1" applyFill="1" applyBorder="1" applyAlignment="1">
      <alignment horizontal="center" vertical="center" wrapText="1"/>
    </xf>
    <xf numFmtId="0" fontId="5" fillId="43" borderId="1" xfId="0" applyFont="1" applyFill="1" applyBorder="1" applyAlignment="1">
      <alignment horizontal="center" vertical="center" wrapText="1"/>
    </xf>
    <xf numFmtId="0" fontId="9" fillId="44" borderId="1" xfId="0" applyFont="1" applyFill="1" applyBorder="1" applyAlignment="1">
      <alignment horizontal="center" vertical="center" wrapText="1"/>
    </xf>
    <xf numFmtId="0" fontId="5" fillId="45" borderId="1" xfId="0" applyFont="1" applyFill="1" applyBorder="1" applyAlignment="1">
      <alignment horizontal="center" vertical="center" wrapText="1"/>
    </xf>
    <xf numFmtId="0" fontId="5" fillId="46" borderId="1" xfId="0" applyFont="1" applyFill="1" applyBorder="1" applyAlignment="1">
      <alignment horizontal="center" vertical="center" wrapText="1"/>
    </xf>
    <xf numFmtId="0" fontId="5" fillId="47" borderId="1" xfId="0" applyFont="1" applyFill="1" applyBorder="1" applyAlignment="1">
      <alignment horizontal="center" vertical="center" wrapText="1"/>
    </xf>
    <xf numFmtId="0" fontId="5" fillId="48" borderId="1" xfId="0" applyFont="1" applyFill="1" applyBorder="1" applyAlignment="1">
      <alignment horizontal="center" vertical="center" wrapText="1"/>
    </xf>
    <xf numFmtId="0" fontId="5" fillId="49" borderId="1" xfId="0" applyFont="1" applyFill="1" applyBorder="1" applyAlignment="1">
      <alignment horizontal="center" vertical="center" wrapText="1"/>
    </xf>
    <xf numFmtId="0" fontId="9" fillId="50" borderId="1" xfId="0" applyFont="1" applyFill="1" applyBorder="1" applyAlignment="1">
      <alignment horizontal="center" vertical="center" wrapText="1"/>
    </xf>
    <xf numFmtId="0" fontId="9" fillId="51" borderId="1" xfId="0" applyFont="1" applyFill="1" applyBorder="1" applyAlignment="1">
      <alignment horizontal="center" vertical="center" wrapText="1"/>
    </xf>
    <xf numFmtId="0" fontId="9" fillId="52" borderId="1" xfId="0" applyFont="1" applyFill="1" applyBorder="1" applyAlignment="1">
      <alignment horizontal="center" vertical="center" wrapText="1"/>
    </xf>
    <xf numFmtId="0" fontId="5" fillId="53" borderId="1" xfId="0" applyFont="1" applyFill="1" applyBorder="1" applyAlignment="1">
      <alignment horizontal="center" vertical="center" wrapText="1"/>
    </xf>
    <xf numFmtId="0" fontId="5" fillId="54" borderId="1" xfId="0" applyFont="1" applyFill="1" applyBorder="1" applyAlignment="1">
      <alignment horizontal="center" vertical="center" wrapText="1"/>
    </xf>
    <xf numFmtId="0" fontId="5" fillId="55" borderId="1" xfId="0" applyFont="1" applyFill="1" applyBorder="1" applyAlignment="1">
      <alignment horizontal="center" vertical="center" wrapText="1"/>
    </xf>
    <xf numFmtId="0" fontId="5" fillId="56" borderId="1" xfId="0" applyFont="1" applyFill="1" applyBorder="1" applyAlignment="1">
      <alignment horizontal="center" vertical="center" wrapText="1"/>
    </xf>
    <xf numFmtId="0" fontId="5" fillId="57" borderId="1" xfId="0" applyFont="1" applyFill="1" applyBorder="1" applyAlignment="1">
      <alignment horizontal="center" vertical="center" wrapText="1"/>
    </xf>
    <xf numFmtId="0" fontId="5" fillId="58" borderId="1" xfId="0" applyFont="1" applyFill="1" applyBorder="1" applyAlignment="1">
      <alignment horizontal="center" vertical="center" wrapText="1"/>
    </xf>
    <xf numFmtId="0" fontId="5" fillId="59" borderId="1" xfId="0" applyFont="1" applyFill="1" applyBorder="1" applyAlignment="1">
      <alignment horizontal="center" vertical="center" wrapText="1"/>
    </xf>
    <xf numFmtId="0" fontId="5" fillId="60" borderId="1" xfId="0" applyFont="1" applyFill="1" applyBorder="1" applyAlignment="1">
      <alignment horizontal="center" vertical="center" wrapText="1"/>
    </xf>
    <xf numFmtId="0" fontId="5" fillId="61" borderId="1" xfId="0" applyFont="1" applyFill="1" applyBorder="1" applyAlignment="1">
      <alignment horizontal="center" vertical="center" wrapText="1"/>
    </xf>
    <xf numFmtId="0" fontId="5" fillId="62" borderId="1" xfId="0" applyFont="1" applyFill="1" applyBorder="1" applyAlignment="1">
      <alignment horizontal="center" vertical="center" wrapText="1"/>
    </xf>
    <xf numFmtId="0" fontId="5" fillId="63" borderId="1" xfId="0" applyFont="1" applyFill="1" applyBorder="1" applyAlignment="1">
      <alignment horizontal="center" vertical="center" wrapText="1"/>
    </xf>
    <xf numFmtId="0" fontId="5" fillId="64" borderId="1" xfId="0" applyFont="1" applyFill="1" applyBorder="1" applyAlignment="1">
      <alignment horizontal="center" vertical="center" wrapText="1"/>
    </xf>
    <xf numFmtId="0" fontId="5" fillId="65" borderId="1" xfId="0" applyFont="1" applyFill="1" applyBorder="1" applyAlignment="1">
      <alignment horizontal="center" vertical="center" wrapText="1"/>
    </xf>
    <xf numFmtId="0" fontId="5" fillId="66" borderId="1" xfId="0" applyFont="1" applyFill="1" applyBorder="1" applyAlignment="1">
      <alignment horizontal="center" vertical="center" wrapText="1"/>
    </xf>
    <xf numFmtId="0" fontId="5" fillId="67" borderId="1" xfId="0" applyFont="1" applyFill="1" applyBorder="1" applyAlignment="1">
      <alignment horizontal="center" vertical="center" wrapText="1"/>
    </xf>
    <xf numFmtId="0" fontId="10" fillId="68" borderId="1" xfId="0" applyFont="1" applyFill="1" applyBorder="1" applyAlignment="1">
      <alignment horizontal="center" vertical="center" wrapText="1"/>
    </xf>
    <xf numFmtId="0" fontId="10" fillId="69" borderId="1" xfId="0" applyFont="1" applyFill="1" applyBorder="1" applyAlignment="1">
      <alignment horizontal="center" vertical="center" wrapText="1"/>
    </xf>
    <xf numFmtId="0" fontId="10" fillId="70" borderId="1" xfId="0" applyFont="1" applyFill="1" applyBorder="1" applyAlignment="1">
      <alignment horizontal="center" vertical="center" wrapText="1"/>
    </xf>
    <xf numFmtId="0" fontId="5" fillId="71" borderId="1" xfId="0" applyFont="1" applyFill="1" applyBorder="1" applyAlignment="1">
      <alignment horizontal="center" vertical="center" wrapText="1"/>
    </xf>
    <xf numFmtId="0" fontId="5" fillId="72" borderId="1" xfId="0" applyFont="1" applyFill="1" applyBorder="1" applyAlignment="1">
      <alignment horizontal="center" vertical="center" wrapText="1"/>
    </xf>
    <xf numFmtId="0" fontId="10" fillId="73" borderId="1" xfId="0" applyFont="1" applyFill="1" applyBorder="1" applyAlignment="1">
      <alignment horizontal="center" vertical="center" wrapText="1"/>
    </xf>
    <xf numFmtId="0" fontId="5" fillId="74" borderId="1" xfId="0" applyFont="1" applyFill="1" applyBorder="1" applyAlignment="1">
      <alignment horizontal="center" vertical="center" wrapText="1"/>
    </xf>
    <xf numFmtId="0" fontId="5" fillId="75" borderId="1" xfId="0" applyFont="1" applyFill="1" applyBorder="1" applyAlignment="1">
      <alignment horizontal="center" vertical="center" wrapText="1"/>
    </xf>
    <xf numFmtId="0" fontId="5" fillId="76" borderId="1" xfId="0" applyFont="1" applyFill="1" applyBorder="1" applyAlignment="1">
      <alignment horizontal="center" vertical="center" wrapText="1"/>
    </xf>
    <xf numFmtId="0" fontId="5" fillId="77" borderId="1" xfId="0" applyFont="1" applyFill="1" applyBorder="1" applyAlignment="1">
      <alignment horizontal="center" vertical="center" wrapText="1"/>
    </xf>
    <xf numFmtId="0" fontId="5" fillId="78" borderId="1" xfId="0" applyFont="1" applyFill="1" applyBorder="1" applyAlignment="1">
      <alignment horizontal="center" vertical="center" wrapText="1"/>
    </xf>
    <xf numFmtId="0" fontId="9" fillId="79" borderId="1" xfId="0" applyFont="1" applyFill="1" applyBorder="1" applyAlignment="1">
      <alignment horizontal="center" vertical="center" wrapText="1"/>
    </xf>
    <xf numFmtId="0" fontId="10" fillId="80" borderId="1" xfId="0" applyFont="1" applyFill="1" applyBorder="1" applyAlignment="1">
      <alignment horizontal="center" vertical="center" wrapText="1"/>
    </xf>
    <xf numFmtId="0" fontId="10" fillId="81" borderId="1" xfId="0" applyFont="1" applyFill="1" applyBorder="1" applyAlignment="1">
      <alignment horizontal="center" vertical="center" wrapText="1"/>
    </xf>
    <xf numFmtId="0" fontId="5" fillId="82" borderId="1" xfId="0" applyFont="1" applyFill="1" applyBorder="1" applyAlignment="1">
      <alignment horizontal="center" vertical="center" wrapText="1"/>
    </xf>
    <xf numFmtId="0" fontId="5" fillId="83" borderId="1" xfId="0" applyFont="1" applyFill="1" applyBorder="1" applyAlignment="1">
      <alignment horizontal="center" vertical="center" wrapText="1"/>
    </xf>
    <xf numFmtId="0" fontId="5" fillId="84" borderId="1" xfId="0" applyFont="1" applyFill="1" applyBorder="1" applyAlignment="1">
      <alignment horizontal="center" vertical="center" wrapText="1"/>
    </xf>
    <xf numFmtId="0" fontId="5" fillId="85" borderId="1" xfId="0" applyFont="1" applyFill="1" applyBorder="1" applyAlignment="1">
      <alignment horizontal="center" vertical="center" wrapText="1"/>
    </xf>
    <xf numFmtId="0" fontId="5" fillId="86" borderId="1" xfId="0" applyFont="1" applyFill="1" applyBorder="1" applyAlignment="1">
      <alignment horizontal="center" vertical="center" wrapText="1"/>
    </xf>
    <xf numFmtId="0" fontId="5" fillId="87" borderId="1" xfId="0" applyFont="1" applyFill="1" applyBorder="1" applyAlignment="1">
      <alignment horizontal="center" vertical="center" wrapText="1"/>
    </xf>
    <xf numFmtId="0" fontId="5" fillId="88" borderId="1" xfId="0" applyFont="1" applyFill="1" applyBorder="1" applyAlignment="1">
      <alignment horizontal="center" vertical="center" wrapText="1"/>
    </xf>
    <xf numFmtId="0" fontId="5" fillId="89" borderId="1" xfId="0" applyFont="1" applyFill="1" applyBorder="1" applyAlignment="1">
      <alignment horizontal="center" vertical="center" wrapText="1"/>
    </xf>
    <xf numFmtId="0" fontId="10" fillId="90" borderId="1" xfId="0" applyFont="1" applyFill="1" applyBorder="1" applyAlignment="1">
      <alignment horizontal="center" vertical="center" wrapText="1"/>
    </xf>
    <xf numFmtId="0" fontId="5" fillId="91" borderId="1" xfId="0" applyFont="1" applyFill="1" applyBorder="1" applyAlignment="1">
      <alignment horizontal="center" vertical="center" wrapText="1"/>
    </xf>
    <xf numFmtId="0" fontId="5" fillId="92" borderId="1" xfId="0" applyFont="1" applyFill="1" applyBorder="1" applyAlignment="1">
      <alignment horizontal="center" vertical="center" wrapText="1"/>
    </xf>
    <xf numFmtId="0" fontId="10" fillId="93" borderId="1" xfId="0" applyFont="1" applyFill="1" applyBorder="1" applyAlignment="1">
      <alignment horizontal="center" vertical="center" wrapText="1"/>
    </xf>
    <xf numFmtId="0" fontId="10" fillId="94" borderId="1" xfId="0" applyFont="1" applyFill="1" applyBorder="1" applyAlignment="1">
      <alignment horizontal="center" vertical="center" wrapText="1"/>
    </xf>
    <xf numFmtId="0" fontId="5" fillId="95" borderId="1" xfId="0" applyFont="1" applyFill="1" applyBorder="1" applyAlignment="1">
      <alignment horizontal="center" vertical="center" wrapText="1"/>
    </xf>
    <xf numFmtId="0" fontId="5" fillId="96" borderId="1" xfId="0" applyFont="1" applyFill="1" applyBorder="1" applyAlignment="1">
      <alignment horizontal="center" vertical="center" wrapText="1"/>
    </xf>
    <xf numFmtId="0" fontId="5" fillId="97" borderId="1" xfId="0" applyFont="1" applyFill="1" applyBorder="1" applyAlignment="1">
      <alignment horizontal="center" vertical="center" wrapText="1"/>
    </xf>
    <xf numFmtId="0" fontId="5" fillId="98" borderId="1" xfId="0" applyFont="1" applyFill="1" applyBorder="1" applyAlignment="1">
      <alignment horizontal="center" vertical="center" wrapText="1"/>
    </xf>
    <xf numFmtId="0" fontId="5" fillId="99" borderId="1" xfId="0" applyFont="1" applyFill="1" applyBorder="1" applyAlignment="1">
      <alignment horizontal="center" vertical="center" wrapText="1"/>
    </xf>
    <xf numFmtId="0" fontId="9" fillId="100" borderId="1" xfId="0" applyFont="1" applyFill="1" applyBorder="1" applyAlignment="1">
      <alignment horizontal="center" vertical="center" wrapText="1"/>
    </xf>
    <xf numFmtId="0" fontId="5" fillId="101" borderId="1" xfId="0" applyFont="1" applyFill="1" applyBorder="1" applyAlignment="1">
      <alignment horizontal="center" vertical="center" wrapText="1"/>
    </xf>
    <xf numFmtId="0" fontId="5" fillId="102" borderId="1" xfId="0" applyFont="1" applyFill="1" applyBorder="1" applyAlignment="1">
      <alignment horizontal="center" vertical="center" wrapText="1"/>
    </xf>
    <xf numFmtId="0" fontId="5" fillId="103" borderId="1" xfId="0" applyFont="1" applyFill="1" applyBorder="1" applyAlignment="1">
      <alignment horizontal="center" vertical="center" wrapText="1"/>
    </xf>
    <xf numFmtId="0" fontId="5" fillId="104" borderId="1" xfId="0" applyFont="1" applyFill="1" applyBorder="1" applyAlignment="1">
      <alignment horizontal="center" vertical="center" wrapText="1"/>
    </xf>
    <xf numFmtId="0" fontId="9" fillId="105" borderId="1" xfId="0" applyFont="1" applyFill="1" applyBorder="1" applyAlignment="1">
      <alignment horizontal="center" vertical="center" wrapText="1"/>
    </xf>
    <xf numFmtId="0" fontId="5" fillId="106" borderId="1" xfId="0" applyFont="1" applyFill="1" applyBorder="1" applyAlignment="1">
      <alignment horizontal="center" vertical="center" wrapText="1"/>
    </xf>
    <xf numFmtId="0" fontId="5" fillId="107" borderId="1" xfId="0" applyFont="1" applyFill="1" applyBorder="1" applyAlignment="1">
      <alignment horizontal="center" vertical="center" wrapText="1"/>
    </xf>
    <xf numFmtId="0" fontId="5" fillId="108" borderId="1" xfId="0" applyFont="1" applyFill="1" applyBorder="1" applyAlignment="1">
      <alignment horizontal="center" vertical="center" wrapText="1"/>
    </xf>
    <xf numFmtId="0" fontId="5" fillId="109" borderId="1" xfId="0" applyFont="1" applyFill="1" applyBorder="1" applyAlignment="1">
      <alignment horizontal="center" vertical="center" wrapText="1"/>
    </xf>
    <xf numFmtId="0" fontId="10" fillId="110" borderId="1" xfId="0" applyFont="1" applyFill="1" applyBorder="1" applyAlignment="1">
      <alignment horizontal="center" vertical="center" wrapText="1"/>
    </xf>
    <xf numFmtId="0" fontId="10" fillId="111" borderId="1" xfId="0" applyFont="1" applyFill="1" applyBorder="1" applyAlignment="1">
      <alignment horizontal="center" vertical="center" wrapText="1"/>
    </xf>
    <xf numFmtId="0" fontId="10" fillId="112" borderId="1" xfId="0" applyFont="1" applyFill="1" applyBorder="1" applyAlignment="1">
      <alignment horizontal="center" vertical="center" wrapText="1"/>
    </xf>
    <xf numFmtId="0" fontId="5" fillId="113" borderId="1" xfId="0" applyFont="1" applyFill="1" applyBorder="1" applyAlignment="1">
      <alignment horizontal="center" vertical="center" wrapText="1"/>
    </xf>
    <xf numFmtId="0" fontId="5" fillId="114" borderId="1" xfId="0" applyFont="1" applyFill="1" applyBorder="1" applyAlignment="1">
      <alignment horizontal="center" vertical="center" wrapText="1"/>
    </xf>
    <xf numFmtId="0" fontId="5" fillId="115" borderId="1" xfId="0" applyFont="1" applyFill="1" applyBorder="1" applyAlignment="1">
      <alignment horizontal="center" vertical="center" wrapText="1"/>
    </xf>
    <xf numFmtId="0" fontId="5" fillId="116" borderId="1" xfId="0" applyFont="1" applyFill="1" applyBorder="1" applyAlignment="1">
      <alignment horizontal="center" vertical="center" wrapText="1"/>
    </xf>
    <xf numFmtId="0" fontId="5" fillId="117" borderId="1" xfId="0" applyFont="1" applyFill="1" applyBorder="1" applyAlignment="1">
      <alignment horizontal="center" vertical="center" wrapText="1"/>
    </xf>
    <xf numFmtId="0" fontId="5" fillId="118" borderId="1" xfId="0" applyFont="1" applyFill="1" applyBorder="1" applyAlignment="1">
      <alignment horizontal="center" vertical="center" wrapText="1"/>
    </xf>
    <xf numFmtId="0" fontId="5" fillId="119" borderId="1" xfId="0" applyFont="1" applyFill="1" applyBorder="1" applyAlignment="1">
      <alignment horizontal="center" vertical="center" wrapText="1"/>
    </xf>
    <xf numFmtId="0" fontId="5" fillId="120" borderId="1" xfId="0" applyFont="1" applyFill="1" applyBorder="1" applyAlignment="1">
      <alignment horizontal="center" vertical="center" wrapText="1"/>
    </xf>
    <xf numFmtId="0" fontId="5" fillId="121" borderId="1" xfId="0" applyFont="1" applyFill="1" applyBorder="1" applyAlignment="1">
      <alignment horizontal="center" vertical="center" wrapText="1"/>
    </xf>
    <xf numFmtId="0" fontId="5" fillId="122" borderId="1" xfId="0" applyFont="1" applyFill="1" applyBorder="1" applyAlignment="1">
      <alignment horizontal="center" vertical="center" wrapText="1"/>
    </xf>
    <xf numFmtId="0" fontId="5" fillId="123" borderId="1" xfId="0" applyFont="1" applyFill="1" applyBorder="1" applyAlignment="1">
      <alignment horizontal="center" vertical="center" wrapText="1"/>
    </xf>
    <xf numFmtId="0" fontId="5" fillId="124" borderId="1" xfId="0" applyFont="1" applyFill="1" applyBorder="1" applyAlignment="1">
      <alignment horizontal="center" vertical="center" wrapText="1"/>
    </xf>
    <xf numFmtId="0" fontId="5" fillId="125" borderId="1" xfId="0" applyFont="1" applyFill="1" applyBorder="1" applyAlignment="1">
      <alignment horizontal="center" vertical="center" wrapText="1"/>
    </xf>
    <xf numFmtId="0" fontId="5" fillId="126" borderId="1" xfId="0" applyFont="1" applyFill="1" applyBorder="1" applyAlignment="1">
      <alignment horizontal="center" vertical="center" wrapText="1"/>
    </xf>
    <xf numFmtId="0" fontId="5" fillId="127" borderId="1" xfId="0" applyFont="1" applyFill="1" applyBorder="1" applyAlignment="1">
      <alignment horizontal="center" vertical="center" wrapText="1"/>
    </xf>
    <xf numFmtId="0" fontId="5" fillId="128" borderId="1" xfId="0" applyFont="1" applyFill="1" applyBorder="1" applyAlignment="1">
      <alignment horizontal="center" vertical="center" wrapText="1"/>
    </xf>
    <xf numFmtId="0" fontId="5" fillId="129" borderId="1" xfId="0" applyFont="1" applyFill="1" applyBorder="1" applyAlignment="1">
      <alignment horizontal="center" vertical="center" wrapText="1"/>
    </xf>
    <xf numFmtId="0" fontId="5" fillId="130" borderId="1" xfId="0" applyFont="1" applyFill="1" applyBorder="1" applyAlignment="1">
      <alignment horizontal="center" vertical="center" wrapText="1"/>
    </xf>
    <xf numFmtId="0" fontId="5" fillId="131" borderId="1" xfId="0" applyFont="1" applyFill="1" applyBorder="1" applyAlignment="1">
      <alignment horizontal="center" vertical="center" wrapText="1"/>
    </xf>
    <xf numFmtId="0" fontId="5" fillId="132" borderId="1" xfId="0" applyFont="1" applyFill="1" applyBorder="1" applyAlignment="1">
      <alignment horizontal="center" vertical="center" wrapText="1"/>
    </xf>
    <xf numFmtId="0" fontId="5" fillId="133" borderId="1" xfId="0" applyFont="1" applyFill="1" applyBorder="1" applyAlignment="1">
      <alignment horizontal="center" vertical="center" wrapText="1"/>
    </xf>
    <xf numFmtId="0" fontId="5" fillId="134" borderId="1" xfId="0" applyFont="1" applyFill="1" applyBorder="1" applyAlignment="1">
      <alignment horizontal="center" vertical="center" wrapText="1"/>
    </xf>
    <xf numFmtId="0" fontId="5" fillId="135" borderId="1" xfId="0" applyFont="1" applyFill="1" applyBorder="1" applyAlignment="1">
      <alignment horizontal="center" vertical="center" wrapText="1"/>
    </xf>
    <xf numFmtId="0" fontId="5" fillId="136" borderId="1" xfId="0" applyFont="1" applyFill="1" applyBorder="1" applyAlignment="1">
      <alignment horizontal="center" vertical="center" wrapText="1"/>
    </xf>
    <xf numFmtId="0" fontId="5" fillId="137" borderId="1" xfId="0" applyFont="1" applyFill="1" applyBorder="1" applyAlignment="1">
      <alignment horizontal="center" vertical="center" wrapText="1"/>
    </xf>
    <xf numFmtId="0" fontId="5" fillId="138" borderId="1" xfId="0" applyFont="1" applyFill="1" applyBorder="1" applyAlignment="1">
      <alignment horizontal="center" vertical="center" wrapText="1"/>
    </xf>
    <xf numFmtId="0" fontId="5" fillId="139" borderId="1" xfId="0" applyFont="1" applyFill="1" applyBorder="1" applyAlignment="1">
      <alignment horizontal="center" vertical="center" wrapText="1"/>
    </xf>
    <xf numFmtId="0" fontId="5" fillId="140" borderId="1" xfId="0" applyFont="1" applyFill="1" applyBorder="1" applyAlignment="1">
      <alignment horizontal="center" vertical="center" wrapText="1"/>
    </xf>
    <xf numFmtId="0" fontId="5" fillId="141" borderId="1" xfId="0" applyFont="1" applyFill="1" applyBorder="1" applyAlignment="1">
      <alignment horizontal="center" vertical="center" wrapText="1"/>
    </xf>
    <xf numFmtId="0" fontId="5" fillId="142" borderId="1" xfId="0" applyFont="1" applyFill="1" applyBorder="1" applyAlignment="1">
      <alignment horizontal="center" vertical="center" wrapText="1"/>
    </xf>
    <xf numFmtId="0" fontId="5" fillId="143" borderId="1" xfId="0" applyFont="1" applyFill="1" applyBorder="1" applyAlignment="1">
      <alignment horizontal="center" vertical="center" wrapText="1"/>
    </xf>
    <xf numFmtId="0" fontId="5" fillId="144" borderId="1" xfId="0" applyFont="1" applyFill="1" applyBorder="1" applyAlignment="1">
      <alignment horizontal="center" vertical="center" wrapText="1"/>
    </xf>
    <xf numFmtId="0" fontId="5" fillId="145" borderId="1" xfId="0" applyFont="1" applyFill="1" applyBorder="1" applyAlignment="1">
      <alignment horizontal="center" vertical="center" wrapText="1"/>
    </xf>
    <xf numFmtId="0" fontId="10" fillId="146" borderId="1" xfId="0" applyFont="1" applyFill="1" applyBorder="1" applyAlignment="1">
      <alignment horizontal="center" vertical="center" wrapText="1"/>
    </xf>
    <xf numFmtId="0" fontId="10" fillId="147" borderId="1" xfId="0" applyFont="1" applyFill="1" applyBorder="1" applyAlignment="1">
      <alignment horizontal="center" vertical="center" wrapText="1"/>
    </xf>
    <xf numFmtId="0" fontId="10" fillId="148" borderId="1" xfId="0" applyFont="1" applyFill="1" applyBorder="1" applyAlignment="1">
      <alignment horizontal="center" vertical="center" wrapText="1"/>
    </xf>
    <xf numFmtId="0" fontId="5" fillId="149" borderId="1" xfId="0" applyFont="1" applyFill="1" applyBorder="1" applyAlignment="1">
      <alignment horizontal="center" vertical="center" wrapText="1"/>
    </xf>
    <xf numFmtId="0" fontId="10" fillId="150" borderId="1" xfId="0" applyFont="1" applyFill="1" applyBorder="1" applyAlignment="1">
      <alignment horizontal="center" vertical="center" wrapText="1"/>
    </xf>
    <xf numFmtId="0" fontId="9" fillId="151" borderId="1" xfId="0" applyFont="1" applyFill="1" applyBorder="1" applyAlignment="1">
      <alignment horizontal="center" vertical="center" wrapText="1"/>
    </xf>
    <xf numFmtId="0" fontId="5" fillId="152" borderId="1" xfId="0" applyFont="1" applyFill="1" applyBorder="1" applyAlignment="1">
      <alignment horizontal="center" vertical="center" wrapText="1"/>
    </xf>
    <xf numFmtId="0" fontId="5" fillId="153" borderId="1" xfId="0" applyFont="1" applyFill="1" applyBorder="1" applyAlignment="1">
      <alignment horizontal="center" vertical="center" wrapText="1"/>
    </xf>
    <xf numFmtId="0" fontId="5" fillId="154" borderId="1" xfId="0" applyFont="1" applyFill="1" applyBorder="1" applyAlignment="1">
      <alignment horizontal="center" vertical="center" wrapText="1"/>
    </xf>
    <xf numFmtId="0" fontId="10" fillId="155" borderId="1" xfId="0" applyFont="1" applyFill="1" applyBorder="1" applyAlignment="1">
      <alignment horizontal="center" vertical="center" wrapText="1"/>
    </xf>
    <xf numFmtId="0" fontId="5" fillId="156" borderId="1" xfId="0" applyFont="1" applyFill="1" applyBorder="1" applyAlignment="1">
      <alignment horizontal="center" vertical="center" wrapText="1"/>
    </xf>
    <xf numFmtId="0" fontId="5" fillId="157" borderId="1" xfId="0" applyFont="1" applyFill="1" applyBorder="1" applyAlignment="1">
      <alignment horizontal="center" vertical="center" wrapText="1"/>
    </xf>
    <xf numFmtId="0" fontId="10" fillId="158" borderId="1" xfId="0" applyFont="1" applyFill="1" applyBorder="1" applyAlignment="1">
      <alignment horizontal="center" vertical="center" wrapText="1"/>
    </xf>
    <xf numFmtId="0" fontId="10" fillId="159" borderId="1" xfId="0" applyFont="1" applyFill="1" applyBorder="1" applyAlignment="1">
      <alignment horizontal="center" vertical="center" wrapText="1"/>
    </xf>
    <xf numFmtId="0" fontId="5" fillId="160" borderId="1" xfId="0" applyFont="1" applyFill="1" applyBorder="1" applyAlignment="1">
      <alignment horizontal="center" vertical="center" wrapText="1"/>
    </xf>
    <xf numFmtId="0" fontId="5" fillId="161" borderId="1" xfId="0" applyFont="1" applyFill="1" applyBorder="1" applyAlignment="1">
      <alignment horizontal="center" vertical="center" wrapText="1"/>
    </xf>
    <xf numFmtId="0" fontId="5" fillId="162" borderId="1" xfId="0" applyFont="1" applyFill="1" applyBorder="1" applyAlignment="1">
      <alignment horizontal="center" vertical="center" wrapText="1"/>
    </xf>
    <xf numFmtId="0" fontId="5" fillId="163" borderId="1" xfId="0" applyFont="1" applyFill="1" applyBorder="1" applyAlignment="1">
      <alignment horizontal="center" vertical="center" wrapText="1"/>
    </xf>
    <xf numFmtId="0" fontId="5" fillId="164" borderId="1" xfId="0" applyFont="1" applyFill="1" applyBorder="1" applyAlignment="1">
      <alignment horizontal="center" vertical="center" wrapText="1"/>
    </xf>
    <xf numFmtId="0" fontId="10" fillId="165" borderId="1" xfId="0" applyFont="1" applyFill="1" applyBorder="1" applyAlignment="1">
      <alignment horizontal="center" vertical="center" wrapText="1"/>
    </xf>
    <xf numFmtId="0" fontId="5" fillId="166" borderId="1" xfId="0" applyFont="1" applyFill="1" applyBorder="1" applyAlignment="1">
      <alignment horizontal="center" vertical="center" wrapText="1"/>
    </xf>
    <xf numFmtId="0" fontId="5" fillId="167" borderId="1" xfId="0" applyFont="1" applyFill="1" applyBorder="1" applyAlignment="1">
      <alignment horizontal="center" vertical="center" wrapText="1"/>
    </xf>
    <xf numFmtId="0" fontId="5" fillId="168" borderId="1" xfId="0" applyFont="1" applyFill="1" applyBorder="1" applyAlignment="1">
      <alignment horizontal="center" vertical="center" wrapText="1"/>
    </xf>
    <xf numFmtId="0" fontId="5" fillId="169" borderId="1" xfId="0" applyFont="1" applyFill="1" applyBorder="1" applyAlignment="1">
      <alignment horizontal="center" vertical="center" wrapText="1"/>
    </xf>
    <xf numFmtId="0" fontId="5" fillId="170" borderId="1" xfId="0" applyFont="1" applyFill="1" applyBorder="1" applyAlignment="1">
      <alignment horizontal="center" vertical="center" wrapText="1"/>
    </xf>
    <xf numFmtId="0" fontId="5" fillId="171" borderId="1" xfId="0" applyFont="1" applyFill="1" applyBorder="1" applyAlignment="1">
      <alignment horizontal="center" vertical="center" wrapText="1"/>
    </xf>
    <xf numFmtId="0" fontId="10" fillId="172" borderId="1" xfId="0" applyFont="1" applyFill="1" applyBorder="1" applyAlignment="1">
      <alignment horizontal="center" vertical="center" wrapText="1"/>
    </xf>
    <xf numFmtId="0" fontId="10" fillId="173" borderId="1" xfId="0" applyFont="1" applyFill="1" applyBorder="1" applyAlignment="1">
      <alignment horizontal="center" vertical="center" wrapText="1"/>
    </xf>
    <xf numFmtId="0" fontId="5" fillId="174" borderId="1" xfId="0" applyFont="1" applyFill="1" applyBorder="1" applyAlignment="1">
      <alignment horizontal="center" vertical="center" wrapText="1"/>
    </xf>
    <xf numFmtId="0" fontId="5" fillId="175" borderId="1" xfId="0" applyFont="1" applyFill="1" applyBorder="1" applyAlignment="1">
      <alignment horizontal="center" vertical="center" wrapText="1"/>
    </xf>
    <xf numFmtId="0" fontId="5" fillId="176" borderId="1" xfId="0" applyFont="1" applyFill="1" applyBorder="1" applyAlignment="1">
      <alignment horizontal="center" vertical="center" wrapText="1"/>
    </xf>
    <xf numFmtId="0" fontId="5" fillId="177" borderId="1" xfId="0" applyFont="1" applyFill="1" applyBorder="1" applyAlignment="1">
      <alignment horizontal="center" vertical="center" wrapText="1"/>
    </xf>
    <xf numFmtId="0" fontId="5" fillId="178" borderId="1" xfId="0" applyFont="1" applyFill="1" applyBorder="1" applyAlignment="1">
      <alignment horizontal="center" vertical="center" wrapText="1"/>
    </xf>
    <xf numFmtId="0" fontId="10" fillId="179" borderId="1" xfId="0" applyFont="1" applyFill="1" applyBorder="1" applyAlignment="1">
      <alignment horizontal="center" vertical="center" wrapText="1"/>
    </xf>
    <xf numFmtId="0" fontId="5" fillId="180" borderId="1" xfId="0" applyFont="1" applyFill="1" applyBorder="1" applyAlignment="1">
      <alignment horizontal="center" vertical="center" wrapText="1"/>
    </xf>
    <xf numFmtId="0" fontId="5" fillId="181" borderId="1" xfId="0" applyFont="1" applyFill="1" applyBorder="1" applyAlignment="1">
      <alignment horizontal="center" vertical="center" wrapText="1"/>
    </xf>
    <xf numFmtId="0" fontId="10" fillId="182" borderId="1" xfId="0" applyFont="1" applyFill="1" applyBorder="1" applyAlignment="1">
      <alignment horizontal="center" vertical="center" wrapText="1"/>
    </xf>
    <xf numFmtId="0" fontId="5" fillId="183" borderId="1" xfId="0" applyFont="1" applyFill="1" applyBorder="1" applyAlignment="1">
      <alignment horizontal="center" vertical="center" wrapText="1"/>
    </xf>
    <xf numFmtId="0" fontId="5" fillId="184" borderId="1" xfId="0" applyFont="1" applyFill="1" applyBorder="1" applyAlignment="1">
      <alignment horizontal="center" vertical="center" wrapText="1"/>
    </xf>
    <xf numFmtId="0" fontId="10" fillId="185" borderId="1" xfId="0" applyFont="1" applyFill="1" applyBorder="1" applyAlignment="1">
      <alignment horizontal="center" vertical="center" wrapText="1"/>
    </xf>
    <xf numFmtId="0" fontId="10" fillId="186" borderId="1" xfId="0" applyFont="1" applyFill="1" applyBorder="1" applyAlignment="1">
      <alignment horizontal="center" vertical="center" wrapText="1"/>
    </xf>
    <xf numFmtId="0" fontId="11" fillId="187" borderId="1" xfId="0" applyFont="1" applyFill="1" applyBorder="1" applyAlignment="1">
      <alignment horizontal="center" vertical="center" wrapText="1"/>
    </xf>
    <xf numFmtId="0" fontId="11" fillId="4" borderId="1" xfId="0" applyFont="1" applyFill="1" applyBorder="1" applyAlignment="1">
      <alignment horizontal="center" vertical="center" wrapText="1"/>
    </xf>
    <xf numFmtId="0" fontId="5" fillId="188" borderId="1" xfId="0" applyFont="1" applyFill="1" applyBorder="1" applyAlignment="1">
      <alignment horizontal="center" vertical="center" wrapText="1"/>
    </xf>
    <xf numFmtId="0" fontId="5" fillId="189" borderId="1" xfId="0" applyFont="1" applyFill="1" applyBorder="1" applyAlignment="1">
      <alignment horizontal="center" vertical="center" wrapText="1"/>
    </xf>
    <xf numFmtId="0" fontId="10" fillId="190" borderId="1" xfId="0" applyFont="1" applyFill="1" applyBorder="1" applyAlignment="1">
      <alignment horizontal="center" vertical="center" wrapText="1"/>
    </xf>
    <xf numFmtId="0" fontId="9" fillId="191" borderId="1" xfId="0" applyFont="1" applyFill="1" applyBorder="1" applyAlignment="1">
      <alignment horizontal="center" vertical="center" wrapText="1"/>
    </xf>
    <xf numFmtId="0" fontId="12" fillId="192" borderId="1" xfId="0" applyFont="1" applyFill="1" applyBorder="1" applyAlignment="1">
      <alignment horizontal="center" vertical="center" wrapText="1"/>
    </xf>
    <xf numFmtId="0" fontId="5" fillId="193" borderId="1" xfId="0" applyFont="1" applyFill="1" applyBorder="1" applyAlignment="1">
      <alignment horizontal="center" vertical="center" wrapText="1"/>
    </xf>
    <xf numFmtId="0" fontId="5" fillId="194" borderId="1" xfId="0" applyFont="1" applyFill="1" applyBorder="1" applyAlignment="1">
      <alignment horizontal="center" vertical="center" wrapText="1"/>
    </xf>
    <xf numFmtId="0" fontId="5" fillId="195" borderId="1" xfId="0" applyFont="1" applyFill="1" applyBorder="1" applyAlignment="1">
      <alignment horizontal="center" vertical="center" wrapText="1"/>
    </xf>
    <xf numFmtId="0" fontId="5" fillId="196" borderId="1" xfId="0" applyFont="1" applyFill="1" applyBorder="1" applyAlignment="1">
      <alignment horizontal="center" vertical="center" wrapText="1"/>
    </xf>
    <xf numFmtId="0" fontId="5" fillId="197" borderId="1" xfId="0" applyFont="1" applyFill="1" applyBorder="1" applyAlignment="1">
      <alignment horizontal="center" vertical="center" wrapText="1"/>
    </xf>
    <xf numFmtId="0" fontId="5" fillId="198" borderId="1" xfId="0" applyFont="1" applyFill="1" applyBorder="1" applyAlignment="1">
      <alignment horizontal="center" vertical="center" wrapText="1"/>
    </xf>
    <xf numFmtId="0" fontId="5" fillId="199" borderId="1" xfId="0" applyFont="1" applyFill="1" applyBorder="1" applyAlignment="1">
      <alignment horizontal="center" vertical="center" wrapText="1"/>
    </xf>
    <xf numFmtId="0" fontId="5" fillId="200" borderId="1" xfId="0" applyFont="1" applyFill="1" applyBorder="1" applyAlignment="1">
      <alignment horizontal="center" vertical="center" wrapText="1"/>
    </xf>
    <xf numFmtId="0" fontId="9" fillId="201" borderId="1" xfId="0" applyFont="1" applyFill="1" applyBorder="1" applyAlignment="1">
      <alignment horizontal="center" vertical="center" wrapText="1"/>
    </xf>
    <xf numFmtId="0" fontId="5" fillId="202" borderId="1" xfId="0" applyFont="1" applyFill="1" applyBorder="1" applyAlignment="1">
      <alignment horizontal="center" vertical="center" wrapText="1"/>
    </xf>
    <xf numFmtId="0" fontId="5" fillId="203" borderId="1" xfId="0" applyFont="1" applyFill="1" applyBorder="1" applyAlignment="1">
      <alignment horizontal="center" vertical="center" wrapText="1"/>
    </xf>
    <xf numFmtId="0" fontId="5" fillId="204" borderId="1" xfId="0" applyFont="1" applyFill="1" applyBorder="1" applyAlignment="1">
      <alignment horizontal="center" vertical="center" wrapText="1"/>
    </xf>
    <xf numFmtId="0" fontId="5" fillId="205" borderId="1" xfId="0" applyFont="1" applyFill="1" applyBorder="1" applyAlignment="1">
      <alignment horizontal="center" vertical="center" wrapText="1"/>
    </xf>
    <xf numFmtId="0" fontId="5" fillId="206" borderId="1" xfId="0" applyFont="1" applyFill="1" applyBorder="1" applyAlignment="1">
      <alignment horizontal="center" vertical="center" wrapText="1"/>
    </xf>
    <xf numFmtId="0" fontId="5" fillId="207" borderId="1" xfId="0" applyFont="1" applyFill="1" applyBorder="1" applyAlignment="1">
      <alignment horizontal="center" vertical="center" wrapText="1"/>
    </xf>
    <xf numFmtId="0" fontId="5" fillId="208" borderId="1" xfId="0" applyFont="1" applyFill="1" applyBorder="1" applyAlignment="1">
      <alignment horizontal="center" vertical="center" wrapText="1"/>
    </xf>
    <xf numFmtId="0" fontId="5" fillId="209" borderId="1" xfId="0" applyFont="1" applyFill="1" applyBorder="1" applyAlignment="1">
      <alignment horizontal="center" vertical="center" wrapText="1"/>
    </xf>
    <xf numFmtId="0" fontId="10" fillId="210" borderId="1" xfId="0" applyFont="1" applyFill="1" applyBorder="1" applyAlignment="1">
      <alignment horizontal="center" vertical="center" wrapText="1"/>
    </xf>
    <xf numFmtId="0" fontId="10" fillId="211" borderId="1" xfId="0" applyFont="1" applyFill="1" applyBorder="1" applyAlignment="1">
      <alignment horizontal="center" vertical="center" wrapText="1"/>
    </xf>
    <xf numFmtId="0" fontId="5" fillId="212" borderId="1" xfId="0" applyFont="1" applyFill="1" applyBorder="1" applyAlignment="1">
      <alignment horizontal="center" vertical="center" wrapText="1"/>
    </xf>
    <xf numFmtId="0" fontId="5" fillId="213" borderId="1" xfId="0" applyFont="1" applyFill="1" applyBorder="1" applyAlignment="1">
      <alignment horizontal="center" vertical="center" wrapText="1"/>
    </xf>
    <xf numFmtId="0" fontId="5" fillId="214" borderId="1" xfId="0" applyFont="1" applyFill="1" applyBorder="1" applyAlignment="1">
      <alignment horizontal="center" vertical="center" wrapText="1"/>
    </xf>
    <xf numFmtId="0" fontId="5" fillId="215" borderId="1" xfId="0" applyFont="1" applyFill="1" applyBorder="1" applyAlignment="1">
      <alignment horizontal="center" vertical="center" wrapText="1"/>
    </xf>
    <xf numFmtId="0" fontId="10" fillId="216" borderId="1" xfId="0" applyFont="1" applyFill="1" applyBorder="1" applyAlignment="1">
      <alignment horizontal="center" vertical="center" wrapText="1"/>
    </xf>
    <xf numFmtId="0" fontId="10" fillId="217" borderId="1" xfId="0" applyFont="1" applyFill="1" applyBorder="1" applyAlignment="1">
      <alignment horizontal="center" vertical="center" wrapText="1"/>
    </xf>
    <xf numFmtId="0" fontId="10" fillId="218" borderId="1" xfId="0" applyFont="1" applyFill="1" applyBorder="1" applyAlignment="1">
      <alignment horizontal="center" vertical="center" wrapText="1"/>
    </xf>
    <xf numFmtId="0" fontId="10" fillId="219" borderId="1" xfId="0" applyFont="1" applyFill="1" applyBorder="1" applyAlignment="1">
      <alignment horizontal="center" vertical="center" wrapText="1"/>
    </xf>
    <xf numFmtId="0" fontId="10" fillId="220" borderId="1" xfId="0" applyFont="1" applyFill="1" applyBorder="1" applyAlignment="1">
      <alignment horizontal="center" vertical="center" wrapText="1"/>
    </xf>
    <xf numFmtId="0" fontId="10" fillId="221" borderId="1" xfId="0" applyFont="1" applyFill="1" applyBorder="1" applyAlignment="1">
      <alignment horizontal="center" vertical="center" wrapText="1"/>
    </xf>
    <xf numFmtId="0" fontId="10" fillId="222" borderId="1" xfId="0" applyFont="1" applyFill="1" applyBorder="1" applyAlignment="1">
      <alignment horizontal="center" vertical="center" wrapText="1"/>
    </xf>
    <xf numFmtId="0" fontId="10" fillId="223" borderId="1" xfId="0" applyFont="1" applyFill="1" applyBorder="1" applyAlignment="1">
      <alignment horizontal="center" vertical="center" wrapText="1"/>
    </xf>
    <xf numFmtId="0" fontId="5" fillId="224" borderId="1" xfId="0" applyFont="1" applyFill="1" applyBorder="1" applyAlignment="1">
      <alignment horizontal="center" vertical="center" wrapText="1"/>
    </xf>
    <xf numFmtId="0" fontId="5" fillId="225" borderId="1" xfId="0" applyFont="1" applyFill="1" applyBorder="1" applyAlignment="1">
      <alignment horizontal="center" vertical="center" wrapText="1"/>
    </xf>
    <xf numFmtId="0" fontId="5" fillId="226" borderId="1" xfId="0" applyFont="1" applyFill="1" applyBorder="1" applyAlignment="1">
      <alignment horizontal="center" vertical="center" wrapText="1"/>
    </xf>
    <xf numFmtId="0" fontId="5" fillId="227" borderId="1" xfId="0" applyFont="1" applyFill="1" applyBorder="1" applyAlignment="1">
      <alignment horizontal="center" vertical="center" wrapText="1"/>
    </xf>
    <xf numFmtId="0" fontId="5" fillId="228" borderId="1" xfId="0" applyFont="1" applyFill="1" applyBorder="1" applyAlignment="1">
      <alignment horizontal="center" vertical="center" wrapText="1"/>
    </xf>
    <xf numFmtId="0" fontId="5" fillId="229" borderId="1" xfId="0" applyFont="1" applyFill="1" applyBorder="1" applyAlignment="1">
      <alignment horizontal="center" vertical="center" wrapText="1"/>
    </xf>
    <xf numFmtId="0" fontId="5" fillId="230" borderId="1" xfId="0" applyFont="1" applyFill="1" applyBorder="1" applyAlignment="1">
      <alignment horizontal="center" vertical="center" wrapText="1"/>
    </xf>
    <xf numFmtId="0" fontId="5" fillId="231" borderId="1" xfId="0" applyFont="1" applyFill="1" applyBorder="1" applyAlignment="1">
      <alignment horizontal="center" vertical="center" wrapText="1"/>
    </xf>
    <xf numFmtId="0" fontId="5" fillId="232" borderId="1" xfId="0" applyFont="1" applyFill="1" applyBorder="1" applyAlignment="1">
      <alignment horizontal="center" vertical="center" wrapText="1"/>
    </xf>
    <xf numFmtId="0" fontId="5" fillId="233" borderId="1" xfId="0" applyFont="1" applyFill="1" applyBorder="1" applyAlignment="1">
      <alignment horizontal="center" vertical="center" wrapText="1"/>
    </xf>
    <xf numFmtId="0" fontId="5" fillId="234" borderId="1" xfId="0" applyFont="1" applyFill="1" applyBorder="1" applyAlignment="1">
      <alignment horizontal="center" vertical="center" wrapText="1"/>
    </xf>
    <xf numFmtId="0" fontId="5" fillId="235" borderId="1" xfId="0" applyFont="1" applyFill="1" applyBorder="1" applyAlignment="1">
      <alignment horizontal="center" vertical="center" wrapText="1"/>
    </xf>
    <xf numFmtId="0" fontId="5" fillId="236" borderId="1" xfId="0" applyFont="1" applyFill="1" applyBorder="1" applyAlignment="1">
      <alignment horizontal="center" vertical="center" wrapText="1"/>
    </xf>
    <xf numFmtId="0" fontId="5" fillId="237" borderId="1" xfId="0" applyFont="1" applyFill="1" applyBorder="1" applyAlignment="1">
      <alignment horizontal="center" vertical="center" wrapText="1"/>
    </xf>
    <xf numFmtId="0" fontId="5" fillId="238" borderId="1" xfId="0" applyFont="1" applyFill="1" applyBorder="1" applyAlignment="1">
      <alignment horizontal="center" vertical="center" wrapText="1"/>
    </xf>
    <xf numFmtId="0" fontId="5" fillId="239" borderId="1" xfId="0" applyFont="1" applyFill="1" applyBorder="1" applyAlignment="1">
      <alignment horizontal="center" vertical="center" wrapText="1"/>
    </xf>
    <xf numFmtId="0" fontId="5" fillId="240" borderId="1" xfId="0" applyFont="1" applyFill="1" applyBorder="1" applyAlignment="1">
      <alignment horizontal="center" vertical="center" wrapText="1"/>
    </xf>
    <xf numFmtId="0" fontId="5" fillId="241" borderId="1" xfId="0" applyFont="1" applyFill="1" applyBorder="1" applyAlignment="1">
      <alignment horizontal="center" vertical="center" wrapText="1"/>
    </xf>
    <xf numFmtId="0" fontId="5" fillId="242" borderId="1" xfId="0" applyFont="1" applyFill="1" applyBorder="1" applyAlignment="1">
      <alignment horizontal="center" vertical="center" wrapText="1"/>
    </xf>
    <xf numFmtId="0" fontId="5" fillId="243" borderId="1" xfId="0" applyFont="1" applyFill="1" applyBorder="1" applyAlignment="1">
      <alignment horizontal="center" vertical="center" wrapText="1"/>
    </xf>
    <xf numFmtId="0" fontId="5" fillId="244" borderId="1" xfId="0" applyFont="1" applyFill="1" applyBorder="1" applyAlignment="1">
      <alignment horizontal="center" vertical="center" wrapText="1"/>
    </xf>
    <xf numFmtId="0" fontId="5" fillId="245" borderId="1" xfId="0" applyFont="1" applyFill="1" applyBorder="1" applyAlignment="1">
      <alignment horizontal="center" vertical="center" wrapText="1"/>
    </xf>
    <xf numFmtId="0" fontId="5" fillId="246" borderId="1" xfId="0" applyFont="1" applyFill="1" applyBorder="1" applyAlignment="1">
      <alignment horizontal="center" vertical="center" wrapText="1"/>
    </xf>
    <xf numFmtId="49" fontId="5" fillId="247" borderId="1" xfId="0" applyNumberFormat="1" applyFont="1" applyFill="1" applyBorder="1" applyAlignment="1">
      <alignment horizontal="center" vertical="center" wrapText="1"/>
    </xf>
    <xf numFmtId="49" fontId="5" fillId="248" borderId="1" xfId="0" applyNumberFormat="1" applyFont="1" applyFill="1" applyBorder="1" applyAlignment="1">
      <alignment horizontal="center" vertical="center" wrapText="1"/>
    </xf>
    <xf numFmtId="49" fontId="5" fillId="249" borderId="1" xfId="0" applyNumberFormat="1" applyFont="1" applyFill="1" applyBorder="1" applyAlignment="1">
      <alignment horizontal="center" vertical="center" wrapText="1"/>
    </xf>
    <xf numFmtId="49" fontId="5" fillId="250" borderId="1" xfId="0" applyNumberFormat="1" applyFont="1" applyFill="1" applyBorder="1" applyAlignment="1">
      <alignment horizontal="center" vertical="center" wrapText="1"/>
    </xf>
    <xf numFmtId="49" fontId="5" fillId="251" borderId="1" xfId="0" applyNumberFormat="1" applyFont="1" applyFill="1" applyBorder="1" applyAlignment="1">
      <alignment horizontal="center" vertical="center" wrapText="1"/>
    </xf>
    <xf numFmtId="0" fontId="10" fillId="252" borderId="1" xfId="0" applyFont="1" applyFill="1" applyBorder="1" applyAlignment="1">
      <alignment horizontal="center" vertical="center" wrapText="1"/>
    </xf>
    <xf numFmtId="0" fontId="5" fillId="253" borderId="1" xfId="0" applyFont="1" applyFill="1" applyBorder="1" applyAlignment="1">
      <alignment horizontal="center" vertical="center" wrapText="1"/>
    </xf>
    <xf numFmtId="0" fontId="5" fillId="254" borderId="1" xfId="0" applyFont="1" applyFill="1" applyBorder="1" applyAlignment="1">
      <alignment horizontal="center" vertical="center" wrapText="1"/>
    </xf>
    <xf numFmtId="0" fontId="5" fillId="255" borderId="1" xfId="0" applyFont="1" applyFill="1" applyBorder="1" applyAlignment="1">
      <alignment horizontal="center" vertical="center" wrapText="1"/>
    </xf>
    <xf numFmtId="0" fontId="5" fillId="256" borderId="1" xfId="0" applyFont="1" applyFill="1" applyBorder="1" applyAlignment="1">
      <alignment horizontal="center" vertical="center" wrapText="1"/>
    </xf>
    <xf numFmtId="0" fontId="5" fillId="257" borderId="1" xfId="0" applyFont="1" applyFill="1" applyBorder="1" applyAlignment="1">
      <alignment horizontal="center" vertical="center" wrapText="1"/>
    </xf>
    <xf numFmtId="0" fontId="10" fillId="258" borderId="1" xfId="0" applyFont="1" applyFill="1" applyBorder="1" applyAlignment="1">
      <alignment horizontal="center" vertical="center" wrapText="1"/>
    </xf>
    <xf numFmtId="0" fontId="10" fillId="259" borderId="1" xfId="0" applyFont="1" applyFill="1" applyBorder="1" applyAlignment="1">
      <alignment horizontal="center" vertical="center" wrapText="1"/>
    </xf>
    <xf numFmtId="0" fontId="10" fillId="260" borderId="1" xfId="0" applyFont="1" applyFill="1" applyBorder="1" applyAlignment="1">
      <alignment horizontal="center" vertical="center" wrapText="1"/>
    </xf>
    <xf numFmtId="0" fontId="5" fillId="261" borderId="1" xfId="0" applyFont="1" applyFill="1" applyBorder="1" applyAlignment="1">
      <alignment horizontal="center" vertical="center" wrapText="1"/>
    </xf>
    <xf numFmtId="0" fontId="5" fillId="250" borderId="1" xfId="0" applyFont="1" applyFill="1" applyBorder="1" applyAlignment="1">
      <alignment horizontal="center" vertical="center" wrapText="1"/>
    </xf>
    <xf numFmtId="0" fontId="5" fillId="262" borderId="1" xfId="0" applyFont="1" applyFill="1" applyBorder="1" applyAlignment="1">
      <alignment horizontal="center" vertical="center" wrapText="1"/>
    </xf>
    <xf numFmtId="0" fontId="9" fillId="263" borderId="1" xfId="0" applyFont="1" applyFill="1" applyBorder="1" applyAlignment="1">
      <alignment horizontal="center" vertical="center" wrapText="1"/>
    </xf>
    <xf numFmtId="0" fontId="5" fillId="264" borderId="1" xfId="0" applyFont="1" applyFill="1" applyBorder="1" applyAlignment="1">
      <alignment horizontal="center" vertical="center" wrapText="1"/>
    </xf>
    <xf numFmtId="0" fontId="5" fillId="265" borderId="1" xfId="0" applyFont="1" applyFill="1" applyBorder="1" applyAlignment="1">
      <alignment horizontal="center" vertical="center" wrapText="1"/>
    </xf>
    <xf numFmtId="0" fontId="5" fillId="266" borderId="1" xfId="0" applyFont="1" applyFill="1" applyBorder="1" applyAlignment="1">
      <alignment horizontal="center" vertical="center" wrapText="1"/>
    </xf>
    <xf numFmtId="0" fontId="10" fillId="267" borderId="1" xfId="0" applyFont="1" applyFill="1" applyBorder="1" applyAlignment="1">
      <alignment horizontal="center" vertical="center" wrapText="1"/>
    </xf>
    <xf numFmtId="0" fontId="5" fillId="268" borderId="1" xfId="0" applyFont="1" applyFill="1" applyBorder="1" applyAlignment="1">
      <alignment horizontal="center" vertical="center" wrapText="1"/>
    </xf>
    <xf numFmtId="0" fontId="5" fillId="269" borderId="1" xfId="0" applyFont="1" applyFill="1" applyBorder="1" applyAlignment="1">
      <alignment horizontal="center" vertical="center" wrapText="1"/>
    </xf>
    <xf numFmtId="0" fontId="5" fillId="270" borderId="1" xfId="0" applyFont="1" applyFill="1" applyBorder="1" applyAlignment="1">
      <alignment horizontal="center" vertical="center" wrapText="1"/>
    </xf>
    <xf numFmtId="0" fontId="10" fillId="271" borderId="1" xfId="0" applyFont="1" applyFill="1" applyBorder="1" applyAlignment="1">
      <alignment horizontal="center" vertical="center" wrapText="1"/>
    </xf>
    <xf numFmtId="0" fontId="10" fillId="272" borderId="1" xfId="0" applyFont="1" applyFill="1" applyBorder="1" applyAlignment="1">
      <alignment horizontal="center" vertical="center" wrapText="1"/>
    </xf>
    <xf numFmtId="0" fontId="5" fillId="273" borderId="1" xfId="0" applyFont="1" applyFill="1" applyBorder="1" applyAlignment="1">
      <alignment horizontal="center" vertical="center" wrapText="1"/>
    </xf>
    <xf numFmtId="0" fontId="5" fillId="274" borderId="1" xfId="0" applyFont="1" applyFill="1" applyBorder="1" applyAlignment="1">
      <alignment horizontal="center" vertical="center" wrapText="1"/>
    </xf>
    <xf numFmtId="0" fontId="10" fillId="275" borderId="1" xfId="0" applyFont="1" applyFill="1" applyBorder="1" applyAlignment="1">
      <alignment horizontal="center" vertical="center" wrapText="1"/>
    </xf>
    <xf numFmtId="0" fontId="10" fillId="276" borderId="1" xfId="0" applyFont="1" applyFill="1" applyBorder="1" applyAlignment="1">
      <alignment horizontal="center" vertical="center" wrapText="1"/>
    </xf>
    <xf numFmtId="0" fontId="10" fillId="277" borderId="1" xfId="0" applyFont="1" applyFill="1" applyBorder="1" applyAlignment="1">
      <alignment horizontal="center" vertical="center" wrapText="1"/>
    </xf>
    <xf numFmtId="0" fontId="10" fillId="278" borderId="1" xfId="0" applyFont="1" applyFill="1" applyBorder="1" applyAlignment="1">
      <alignment horizontal="center" vertical="center" wrapText="1"/>
    </xf>
    <xf numFmtId="0" fontId="5" fillId="279" borderId="1" xfId="0" applyFont="1" applyFill="1" applyBorder="1" applyAlignment="1">
      <alignment horizontal="center" vertical="center" wrapText="1"/>
    </xf>
    <xf numFmtId="0" fontId="5" fillId="280" borderId="1" xfId="0" applyFont="1" applyFill="1" applyBorder="1" applyAlignment="1">
      <alignment horizontal="center" vertical="center" wrapText="1"/>
    </xf>
    <xf numFmtId="0" fontId="5" fillId="281" borderId="1" xfId="0" applyFont="1" applyFill="1" applyBorder="1" applyAlignment="1">
      <alignment horizontal="center" vertical="center" wrapText="1"/>
    </xf>
    <xf numFmtId="0" fontId="5" fillId="282" borderId="1" xfId="0" applyFont="1" applyFill="1" applyBorder="1" applyAlignment="1">
      <alignment horizontal="center" vertical="center" wrapText="1"/>
    </xf>
    <xf numFmtId="0" fontId="5" fillId="283" borderId="1" xfId="0" applyFont="1" applyFill="1" applyBorder="1" applyAlignment="1">
      <alignment horizontal="center" vertical="center" wrapText="1"/>
    </xf>
    <xf numFmtId="0" fontId="5" fillId="284" borderId="1" xfId="0" applyFont="1" applyFill="1" applyBorder="1" applyAlignment="1">
      <alignment horizontal="center" vertical="center" wrapText="1"/>
    </xf>
    <xf numFmtId="0" fontId="5" fillId="285" borderId="1" xfId="0" applyFont="1" applyFill="1" applyBorder="1" applyAlignment="1">
      <alignment horizontal="center" vertical="center" wrapText="1"/>
    </xf>
    <xf numFmtId="0" fontId="5" fillId="286" borderId="1" xfId="0" applyFont="1" applyFill="1" applyBorder="1" applyAlignment="1">
      <alignment horizontal="center" vertical="center" wrapText="1"/>
    </xf>
    <xf numFmtId="0" fontId="5" fillId="287" borderId="1" xfId="0" applyFont="1" applyFill="1" applyBorder="1" applyAlignment="1">
      <alignment horizontal="center" vertical="center" wrapText="1"/>
    </xf>
    <xf numFmtId="0" fontId="5" fillId="288" borderId="1" xfId="0" applyFont="1" applyFill="1" applyBorder="1" applyAlignment="1">
      <alignment horizontal="center" vertical="center" wrapText="1"/>
    </xf>
    <xf numFmtId="0" fontId="5" fillId="289" borderId="1" xfId="0" applyFont="1" applyFill="1" applyBorder="1" applyAlignment="1">
      <alignment horizontal="center" vertical="center" wrapText="1"/>
    </xf>
    <xf numFmtId="0" fontId="5" fillId="290" borderId="1" xfId="0" applyFont="1" applyFill="1" applyBorder="1" applyAlignment="1">
      <alignment horizontal="center" vertical="center" wrapText="1"/>
    </xf>
    <xf numFmtId="0" fontId="5" fillId="291" borderId="1" xfId="0" applyFont="1" applyFill="1" applyBorder="1" applyAlignment="1">
      <alignment horizontal="center" vertical="center" wrapText="1"/>
    </xf>
    <xf numFmtId="0" fontId="10" fillId="292" borderId="1" xfId="0" applyFont="1" applyFill="1" applyBorder="1" applyAlignment="1">
      <alignment horizontal="center" vertical="center" wrapText="1"/>
    </xf>
    <xf numFmtId="0" fontId="10" fillId="293" borderId="1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2" fillId="294" borderId="0" xfId="0" applyFont="1" applyFill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13" fillId="4" borderId="3" xfId="0" applyFont="1" applyFill="1" applyBorder="1" applyAlignment="1">
      <alignment horizontal="center" vertical="center"/>
    </xf>
    <xf numFmtId="0" fontId="14" fillId="4" borderId="3" xfId="0" applyFont="1" applyFill="1" applyBorder="1" applyAlignment="1">
      <alignment horizontal="center" vertical="center"/>
    </xf>
    <xf numFmtId="0" fontId="15" fillId="0" borderId="0" xfId="0" applyFont="1" applyBorder="1" applyAlignment="1">
      <alignment vertical="center" wrapText="1"/>
    </xf>
    <xf numFmtId="0" fontId="15" fillId="0" borderId="0" xfId="0" applyFont="1" applyBorder="1">
      <alignment vertical="center"/>
    </xf>
    <xf numFmtId="0" fontId="16" fillId="0" borderId="0" xfId="0" applyFont="1" applyBorder="1">
      <alignment vertical="center"/>
    </xf>
    <xf numFmtId="0" fontId="0" fillId="0" borderId="0" xfId="0" applyBorder="1" applyAlignment="1">
      <alignment horizontal="center" vertical="center"/>
    </xf>
    <xf numFmtId="0" fontId="17" fillId="2" borderId="3" xfId="0" applyFont="1" applyFill="1" applyBorder="1" applyAlignment="1">
      <alignment horizontal="center" vertical="center" wrapText="1"/>
    </xf>
    <xf numFmtId="0" fontId="18" fillId="2" borderId="3" xfId="0" applyFont="1" applyFill="1" applyBorder="1" applyAlignment="1">
      <alignment horizontal="center" vertical="center" wrapText="1"/>
    </xf>
    <xf numFmtId="0" fontId="19" fillId="2" borderId="3" xfId="0" applyFont="1" applyFill="1" applyBorder="1" applyAlignment="1">
      <alignment horizontal="center" vertical="center" wrapText="1"/>
    </xf>
    <xf numFmtId="0" fontId="20" fillId="3" borderId="3" xfId="0" applyFont="1" applyFill="1" applyBorder="1" applyAlignment="1">
      <alignment horizontal="center" vertical="center"/>
    </xf>
    <xf numFmtId="0" fontId="20" fillId="30" borderId="3" xfId="0" applyFont="1" applyFill="1" applyBorder="1" applyAlignment="1">
      <alignment horizontal="center" vertical="center"/>
    </xf>
    <xf numFmtId="0" fontId="20" fillId="62" borderId="3" xfId="0" applyFont="1" applyFill="1" applyBorder="1" applyAlignment="1">
      <alignment horizontal="center" vertical="center"/>
    </xf>
    <xf numFmtId="0" fontId="20" fillId="91" borderId="3" xfId="0" applyFont="1" applyFill="1" applyBorder="1" applyAlignment="1">
      <alignment horizontal="center" vertical="center"/>
    </xf>
    <xf numFmtId="0" fontId="20" fillId="5" borderId="3" xfId="0" applyFont="1" applyFill="1" applyBorder="1" applyAlignment="1">
      <alignment horizontal="center" vertical="center"/>
    </xf>
    <xf numFmtId="0" fontId="20" fillId="31" borderId="3" xfId="0" applyFont="1" applyFill="1" applyBorder="1" applyAlignment="1">
      <alignment horizontal="center" vertical="center"/>
    </xf>
    <xf numFmtId="0" fontId="20" fillId="63" borderId="3" xfId="0" applyFont="1" applyFill="1" applyBorder="1" applyAlignment="1">
      <alignment horizontal="center" vertical="center"/>
    </xf>
    <xf numFmtId="0" fontId="20" fillId="92" borderId="3" xfId="0" applyFont="1" applyFill="1" applyBorder="1" applyAlignment="1">
      <alignment horizontal="center" vertical="center"/>
    </xf>
    <xf numFmtId="0" fontId="20" fillId="6" borderId="3" xfId="0" applyFont="1" applyFill="1" applyBorder="1" applyAlignment="1">
      <alignment horizontal="center" vertical="center"/>
    </xf>
    <xf numFmtId="0" fontId="20" fillId="32" borderId="3" xfId="0" applyFont="1" applyFill="1" applyBorder="1" applyAlignment="1">
      <alignment horizontal="center" vertical="center"/>
    </xf>
    <xf numFmtId="0" fontId="20" fillId="64" borderId="3" xfId="0" applyFont="1" applyFill="1" applyBorder="1" applyAlignment="1">
      <alignment horizontal="center" vertical="center"/>
    </xf>
    <xf numFmtId="0" fontId="21" fillId="93" borderId="3" xfId="0" applyFont="1" applyFill="1" applyBorder="1" applyAlignment="1">
      <alignment horizontal="center" vertical="center"/>
    </xf>
    <xf numFmtId="0" fontId="20" fillId="7" borderId="3" xfId="0" applyFont="1" applyFill="1" applyBorder="1" applyAlignment="1">
      <alignment horizontal="center" vertical="center"/>
    </xf>
    <xf numFmtId="0" fontId="20" fillId="33" borderId="3" xfId="0" applyFont="1" applyFill="1" applyBorder="1" applyAlignment="1">
      <alignment horizontal="center" vertical="center"/>
    </xf>
    <xf numFmtId="0" fontId="20" fillId="65" borderId="3" xfId="0" applyFont="1" applyFill="1" applyBorder="1" applyAlignment="1">
      <alignment horizontal="center" vertical="center"/>
    </xf>
    <xf numFmtId="0" fontId="21" fillId="94" borderId="3" xfId="0" applyFont="1" applyFill="1" applyBorder="1" applyAlignment="1">
      <alignment horizontal="center" vertical="center"/>
    </xf>
    <xf numFmtId="0" fontId="20" fillId="8" borderId="3" xfId="0" applyFont="1" applyFill="1" applyBorder="1" applyAlignment="1">
      <alignment horizontal="center" vertical="center"/>
    </xf>
    <xf numFmtId="0" fontId="20" fillId="34" borderId="3" xfId="0" applyFont="1" applyFill="1" applyBorder="1" applyAlignment="1">
      <alignment horizontal="center" vertical="center"/>
    </xf>
    <xf numFmtId="0" fontId="20" fillId="66" borderId="3" xfId="0" applyFont="1" applyFill="1" applyBorder="1" applyAlignment="1">
      <alignment horizontal="center" vertical="center"/>
    </xf>
    <xf numFmtId="0" fontId="20" fillId="95" borderId="3" xfId="0" applyFont="1" applyFill="1" applyBorder="1" applyAlignment="1">
      <alignment horizontal="center" vertical="center"/>
    </xf>
    <xf numFmtId="0" fontId="20" fillId="9" borderId="3" xfId="0" applyFont="1" applyFill="1" applyBorder="1" applyAlignment="1">
      <alignment horizontal="center" vertical="center"/>
    </xf>
    <xf numFmtId="0" fontId="20" fillId="35" borderId="3" xfId="0" applyFont="1" applyFill="1" applyBorder="1" applyAlignment="1">
      <alignment horizontal="center" vertical="center"/>
    </xf>
    <xf numFmtId="0" fontId="20" fillId="67" borderId="3" xfId="0" applyFont="1" applyFill="1" applyBorder="1" applyAlignment="1">
      <alignment horizontal="center" vertical="center"/>
    </xf>
    <xf numFmtId="0" fontId="20" fillId="96" borderId="3" xfId="0" applyFont="1" applyFill="1" applyBorder="1" applyAlignment="1">
      <alignment horizontal="center" vertical="center"/>
    </xf>
    <xf numFmtId="0" fontId="20" fillId="10" borderId="3" xfId="0" applyFont="1" applyFill="1" applyBorder="1" applyAlignment="1">
      <alignment horizontal="center" vertical="center"/>
    </xf>
    <xf numFmtId="0" fontId="20" fillId="36" borderId="3" xfId="0" applyFont="1" applyFill="1" applyBorder="1" applyAlignment="1">
      <alignment horizontal="center" vertical="center"/>
    </xf>
    <xf numFmtId="0" fontId="21" fillId="68" borderId="3" xfId="0" applyFont="1" applyFill="1" applyBorder="1" applyAlignment="1">
      <alignment horizontal="center" vertical="center"/>
    </xf>
    <xf numFmtId="0" fontId="20" fillId="97" borderId="3" xfId="0" applyFont="1" applyFill="1" applyBorder="1" applyAlignment="1">
      <alignment horizontal="center" vertical="center"/>
    </xf>
    <xf numFmtId="0" fontId="20" fillId="11" borderId="3" xfId="0" applyFont="1" applyFill="1" applyBorder="1" applyAlignment="1">
      <alignment horizontal="center" vertical="center"/>
    </xf>
    <xf numFmtId="0" fontId="20" fillId="37" borderId="3" xfId="0" applyFont="1" applyFill="1" applyBorder="1" applyAlignment="1">
      <alignment horizontal="center" vertical="center"/>
    </xf>
    <xf numFmtId="0" fontId="21" fillId="69" borderId="3" xfId="0" applyFont="1" applyFill="1" applyBorder="1" applyAlignment="1">
      <alignment horizontal="center" vertical="center"/>
    </xf>
    <xf numFmtId="0" fontId="20" fillId="98" borderId="3" xfId="0" applyFont="1" applyFill="1" applyBorder="1" applyAlignment="1">
      <alignment horizontal="center" vertical="center"/>
    </xf>
    <xf numFmtId="0" fontId="20" fillId="12" borderId="3" xfId="0" applyFont="1" applyFill="1" applyBorder="1" applyAlignment="1">
      <alignment horizontal="center" vertical="center"/>
    </xf>
    <xf numFmtId="0" fontId="22" fillId="38" borderId="3" xfId="0" applyFont="1" applyFill="1" applyBorder="1" applyAlignment="1">
      <alignment horizontal="center" vertical="center"/>
    </xf>
    <xf numFmtId="0" fontId="21" fillId="70" borderId="3" xfId="0" applyFont="1" applyFill="1" applyBorder="1" applyAlignment="1">
      <alignment horizontal="center" vertical="center"/>
    </xf>
    <xf numFmtId="0" fontId="20" fillId="99" borderId="3" xfId="0" applyFont="1" applyFill="1" applyBorder="1" applyAlignment="1">
      <alignment horizontal="center" vertical="center"/>
    </xf>
    <xf numFmtId="0" fontId="20" fillId="13" borderId="3" xfId="0" applyFont="1" applyFill="1" applyBorder="1" applyAlignment="1">
      <alignment horizontal="center" vertical="center"/>
    </xf>
    <xf numFmtId="0" fontId="20" fillId="39" borderId="3" xfId="0" applyFont="1" applyFill="1" applyBorder="1" applyAlignment="1">
      <alignment horizontal="center" vertical="center"/>
    </xf>
    <xf numFmtId="0" fontId="20" fillId="71" borderId="3" xfId="0" applyFont="1" applyFill="1" applyBorder="1" applyAlignment="1">
      <alignment horizontal="center" vertical="center"/>
    </xf>
    <xf numFmtId="0" fontId="22" fillId="100" borderId="3" xfId="0" applyFont="1" applyFill="1" applyBorder="1" applyAlignment="1">
      <alignment horizontal="center" vertical="center"/>
    </xf>
    <xf numFmtId="0" fontId="20" fillId="14" borderId="3" xfId="0" applyFont="1" applyFill="1" applyBorder="1" applyAlignment="1">
      <alignment horizontal="center" vertical="center"/>
    </xf>
    <xf numFmtId="0" fontId="20" fillId="40" borderId="3" xfId="0" applyFont="1" applyFill="1" applyBorder="1" applyAlignment="1">
      <alignment horizontal="center" vertical="center"/>
    </xf>
    <xf numFmtId="0" fontId="20" fillId="72" borderId="3" xfId="0" applyFont="1" applyFill="1" applyBorder="1" applyAlignment="1">
      <alignment horizontal="center" vertical="center"/>
    </xf>
    <xf numFmtId="0" fontId="20" fillId="101" borderId="3" xfId="0" applyFont="1" applyFill="1" applyBorder="1" applyAlignment="1">
      <alignment horizontal="center" vertical="center"/>
    </xf>
    <xf numFmtId="0" fontId="20" fillId="15" borderId="3" xfId="0" applyFont="1" applyFill="1" applyBorder="1" applyAlignment="1">
      <alignment horizontal="center" vertical="center"/>
    </xf>
    <xf numFmtId="0" fontId="20" fillId="41" borderId="3" xfId="0" applyFont="1" applyFill="1" applyBorder="1" applyAlignment="1">
      <alignment horizontal="center" vertical="center"/>
    </xf>
    <xf numFmtId="0" fontId="21" fillId="73" borderId="3" xfId="0" applyFont="1" applyFill="1" applyBorder="1" applyAlignment="1">
      <alignment horizontal="center" vertical="center"/>
    </xf>
    <xf numFmtId="0" fontId="20" fillId="102" borderId="3" xfId="0" applyFont="1" applyFill="1" applyBorder="1" applyAlignment="1">
      <alignment horizontal="center" vertical="center"/>
    </xf>
    <xf numFmtId="0" fontId="20" fillId="16" borderId="3" xfId="0" applyFont="1" applyFill="1" applyBorder="1" applyAlignment="1">
      <alignment horizontal="center" vertical="center"/>
    </xf>
    <xf numFmtId="0" fontId="20" fillId="42" borderId="3" xfId="0" applyFont="1" applyFill="1" applyBorder="1" applyAlignment="1">
      <alignment horizontal="center" vertical="center"/>
    </xf>
    <xf numFmtId="0" fontId="20" fillId="74" borderId="3" xfId="0" applyFont="1" applyFill="1" applyBorder="1" applyAlignment="1">
      <alignment horizontal="center" vertical="center"/>
    </xf>
    <xf numFmtId="0" fontId="20" fillId="103" borderId="3" xfId="0" applyFont="1" applyFill="1" applyBorder="1" applyAlignment="1">
      <alignment horizontal="center" vertical="center"/>
    </xf>
    <xf numFmtId="0" fontId="20" fillId="17" borderId="3" xfId="0" applyFont="1" applyFill="1" applyBorder="1" applyAlignment="1">
      <alignment horizontal="center" vertical="center"/>
    </xf>
    <xf numFmtId="0" fontId="20" fillId="43" borderId="3" xfId="0" applyFont="1" applyFill="1" applyBorder="1" applyAlignment="1">
      <alignment horizontal="center" vertical="center"/>
    </xf>
    <xf numFmtId="0" fontId="20" fillId="75" borderId="3" xfId="0" applyFont="1" applyFill="1" applyBorder="1" applyAlignment="1">
      <alignment horizontal="center" vertical="center"/>
    </xf>
    <xf numFmtId="0" fontId="20" fillId="104" borderId="3" xfId="0" applyFont="1" applyFill="1" applyBorder="1" applyAlignment="1">
      <alignment horizontal="center" vertical="center"/>
    </xf>
    <xf numFmtId="0" fontId="20" fillId="18" borderId="3" xfId="0" applyFont="1" applyFill="1" applyBorder="1" applyAlignment="1">
      <alignment horizontal="center" vertical="center"/>
    </xf>
    <xf numFmtId="0" fontId="22" fillId="44" borderId="3" xfId="0" applyFont="1" applyFill="1" applyBorder="1" applyAlignment="1">
      <alignment horizontal="center" vertical="center"/>
    </xf>
    <xf numFmtId="0" fontId="20" fillId="76" borderId="3" xfId="0" applyFont="1" applyFill="1" applyBorder="1" applyAlignment="1">
      <alignment horizontal="center" vertical="center"/>
    </xf>
    <xf numFmtId="0" fontId="22" fillId="105" borderId="3" xfId="0" applyFont="1" applyFill="1" applyBorder="1" applyAlignment="1">
      <alignment horizontal="center" vertical="center"/>
    </xf>
    <xf numFmtId="0" fontId="20" fillId="19" borderId="3" xfId="0" applyFont="1" applyFill="1" applyBorder="1" applyAlignment="1">
      <alignment horizontal="center" vertical="center"/>
    </xf>
    <xf numFmtId="0" fontId="20" fillId="45" borderId="3" xfId="0" applyFont="1" applyFill="1" applyBorder="1" applyAlignment="1">
      <alignment horizontal="center" vertical="center"/>
    </xf>
    <xf numFmtId="0" fontId="20" fillId="77" borderId="3" xfId="0" applyFont="1" applyFill="1" applyBorder="1" applyAlignment="1">
      <alignment horizontal="center" vertical="center"/>
    </xf>
    <xf numFmtId="0" fontId="20" fillId="106" borderId="3" xfId="0" applyFont="1" applyFill="1" applyBorder="1" applyAlignment="1">
      <alignment horizontal="center" vertical="center"/>
    </xf>
    <xf numFmtId="0" fontId="20" fillId="20" borderId="3" xfId="0" applyFont="1" applyFill="1" applyBorder="1" applyAlignment="1">
      <alignment horizontal="center" vertical="center"/>
    </xf>
    <xf numFmtId="0" fontId="20" fillId="46" borderId="3" xfId="0" applyFont="1" applyFill="1" applyBorder="1" applyAlignment="1">
      <alignment horizontal="center" vertical="center"/>
    </xf>
    <xf numFmtId="0" fontId="20" fillId="78" borderId="3" xfId="0" applyFont="1" applyFill="1" applyBorder="1" applyAlignment="1">
      <alignment horizontal="center" vertical="center"/>
    </xf>
    <xf numFmtId="0" fontId="20" fillId="107" borderId="3" xfId="0" applyFont="1" applyFill="1" applyBorder="1" applyAlignment="1">
      <alignment horizontal="center" vertical="center"/>
    </xf>
    <xf numFmtId="0" fontId="20" fillId="21" borderId="3" xfId="0" applyFont="1" applyFill="1" applyBorder="1" applyAlignment="1">
      <alignment horizontal="center" vertical="center"/>
    </xf>
    <xf numFmtId="0" fontId="20" fillId="47" borderId="3" xfId="0" applyFont="1" applyFill="1" applyBorder="1" applyAlignment="1">
      <alignment horizontal="center" vertical="center"/>
    </xf>
    <xf numFmtId="0" fontId="22" fillId="79" borderId="3" xfId="0" applyFont="1" applyFill="1" applyBorder="1" applyAlignment="1">
      <alignment horizontal="center" vertical="center"/>
    </xf>
    <xf numFmtId="0" fontId="20" fillId="108" borderId="3" xfId="0" applyFont="1" applyFill="1" applyBorder="1" applyAlignment="1">
      <alignment horizontal="center" vertical="center"/>
    </xf>
    <xf numFmtId="0" fontId="20" fillId="22" borderId="3" xfId="0" applyFont="1" applyFill="1" applyBorder="1" applyAlignment="1">
      <alignment horizontal="center" vertical="center"/>
    </xf>
    <xf numFmtId="0" fontId="20" fillId="48" borderId="3" xfId="0" applyFont="1" applyFill="1" applyBorder="1" applyAlignment="1">
      <alignment horizontal="center" vertical="center"/>
    </xf>
    <xf numFmtId="0" fontId="21" fillId="80" borderId="3" xfId="0" applyFont="1" applyFill="1" applyBorder="1" applyAlignment="1">
      <alignment horizontal="center" vertical="center"/>
    </xf>
    <xf numFmtId="0" fontId="20" fillId="109" borderId="3" xfId="0" applyFont="1" applyFill="1" applyBorder="1" applyAlignment="1">
      <alignment horizontal="center" vertical="center"/>
    </xf>
    <xf numFmtId="0" fontId="20" fillId="23" borderId="3" xfId="0" applyFont="1" applyFill="1" applyBorder="1" applyAlignment="1">
      <alignment horizontal="center" vertical="center"/>
    </xf>
    <xf numFmtId="0" fontId="20" fillId="49" borderId="3" xfId="0" applyFont="1" applyFill="1" applyBorder="1" applyAlignment="1">
      <alignment horizontal="center" vertical="center"/>
    </xf>
    <xf numFmtId="0" fontId="21" fillId="81" borderId="3" xfId="0" applyFont="1" applyFill="1" applyBorder="1" applyAlignment="1">
      <alignment horizontal="center" vertical="center"/>
    </xf>
    <xf numFmtId="0" fontId="21" fillId="110" borderId="3" xfId="0" applyFont="1" applyFill="1" applyBorder="1" applyAlignment="1">
      <alignment horizontal="center" vertical="center"/>
    </xf>
    <xf numFmtId="0" fontId="20" fillId="24" borderId="3" xfId="0" applyFont="1" applyFill="1" applyBorder="1" applyAlignment="1">
      <alignment horizontal="center" vertical="center"/>
    </xf>
    <xf numFmtId="0" fontId="22" fillId="50" borderId="3" xfId="0" applyFont="1" applyFill="1" applyBorder="1" applyAlignment="1">
      <alignment horizontal="center" vertical="center"/>
    </xf>
    <xf numFmtId="0" fontId="20" fillId="82" borderId="3" xfId="0" applyFont="1" applyFill="1" applyBorder="1" applyAlignment="1">
      <alignment horizontal="center" vertical="center"/>
    </xf>
    <xf numFmtId="0" fontId="21" fillId="111" borderId="3" xfId="0" applyFont="1" applyFill="1" applyBorder="1" applyAlignment="1">
      <alignment horizontal="center" vertical="center"/>
    </xf>
    <xf numFmtId="0" fontId="20" fillId="25" borderId="3" xfId="0" applyFont="1" applyFill="1" applyBorder="1" applyAlignment="1">
      <alignment horizontal="center" vertical="center"/>
    </xf>
    <xf numFmtId="0" fontId="22" fillId="51" borderId="3" xfId="0" applyFont="1" applyFill="1" applyBorder="1" applyAlignment="1">
      <alignment horizontal="center" vertical="center"/>
    </xf>
    <xf numFmtId="0" fontId="20" fillId="83" borderId="3" xfId="0" applyFont="1" applyFill="1" applyBorder="1" applyAlignment="1">
      <alignment horizontal="center" vertical="center"/>
    </xf>
    <xf numFmtId="0" fontId="21" fillId="112" borderId="3" xfId="0" applyFont="1" applyFill="1" applyBorder="1" applyAlignment="1">
      <alignment horizontal="center" vertical="center"/>
    </xf>
    <xf numFmtId="0" fontId="20" fillId="26" borderId="3" xfId="0" applyFont="1" applyFill="1" applyBorder="1" applyAlignment="1">
      <alignment horizontal="center" vertical="center"/>
    </xf>
    <xf numFmtId="0" fontId="22" fillId="52" borderId="3" xfId="0" applyFont="1" applyFill="1" applyBorder="1" applyAlignment="1">
      <alignment horizontal="center" vertical="center"/>
    </xf>
    <xf numFmtId="0" fontId="20" fillId="84" borderId="3" xfId="0" applyFont="1" applyFill="1" applyBorder="1" applyAlignment="1">
      <alignment horizontal="center" vertical="center"/>
    </xf>
    <xf numFmtId="0" fontId="20" fillId="113" borderId="3" xfId="0" applyFont="1" applyFill="1" applyBorder="1" applyAlignment="1">
      <alignment horizontal="center" vertical="center"/>
    </xf>
    <xf numFmtId="0" fontId="20" fillId="27" borderId="3" xfId="0" applyFont="1" applyFill="1" applyBorder="1" applyAlignment="1">
      <alignment horizontal="center" vertical="center"/>
    </xf>
    <xf numFmtId="0" fontId="20" fillId="53" borderId="3" xfId="0" applyFont="1" applyFill="1" applyBorder="1" applyAlignment="1">
      <alignment horizontal="center" vertical="center"/>
    </xf>
    <xf numFmtId="0" fontId="20" fillId="85" borderId="3" xfId="0" applyFont="1" applyFill="1" applyBorder="1" applyAlignment="1">
      <alignment horizontal="center" vertical="center"/>
    </xf>
    <xf numFmtId="0" fontId="20" fillId="114" borderId="3" xfId="0" applyFont="1" applyFill="1" applyBorder="1" applyAlignment="1">
      <alignment horizontal="center" vertical="center"/>
    </xf>
    <xf numFmtId="0" fontId="20" fillId="28" borderId="3" xfId="0" applyFont="1" applyFill="1" applyBorder="1" applyAlignment="1">
      <alignment horizontal="center" vertical="center"/>
    </xf>
    <xf numFmtId="0" fontId="20" fillId="54" borderId="3" xfId="0" applyFont="1" applyFill="1" applyBorder="1" applyAlignment="1">
      <alignment horizontal="center" vertical="center"/>
    </xf>
    <xf numFmtId="0" fontId="20" fillId="86" borderId="3" xfId="0" applyFont="1" applyFill="1" applyBorder="1" applyAlignment="1">
      <alignment horizontal="center" vertical="center"/>
    </xf>
    <xf numFmtId="0" fontId="20" fillId="115" borderId="3" xfId="0" applyFont="1" applyFill="1" applyBorder="1" applyAlignment="1">
      <alignment horizontal="center" vertical="center"/>
    </xf>
    <xf numFmtId="0" fontId="20" fillId="29" borderId="3" xfId="0" applyFont="1" applyFill="1" applyBorder="1" applyAlignment="1">
      <alignment horizontal="center" vertical="center"/>
    </xf>
    <xf numFmtId="0" fontId="20" fillId="55" borderId="3" xfId="0" applyFont="1" applyFill="1" applyBorder="1" applyAlignment="1">
      <alignment horizontal="center" vertical="center"/>
    </xf>
    <xf numFmtId="0" fontId="20" fillId="87" borderId="3" xfId="0" applyFont="1" applyFill="1" applyBorder="1" applyAlignment="1">
      <alignment horizontal="center" vertical="center"/>
    </xf>
    <xf numFmtId="0" fontId="20" fillId="116" borderId="3" xfId="0" applyFont="1" applyFill="1" applyBorder="1" applyAlignment="1">
      <alignment horizontal="center" vertical="center"/>
    </xf>
    <xf numFmtId="0" fontId="20" fillId="56" borderId="3" xfId="0" applyFont="1" applyFill="1" applyBorder="1" applyAlignment="1">
      <alignment horizontal="center" vertical="center"/>
    </xf>
    <xf numFmtId="0" fontId="20" fillId="88" borderId="3" xfId="0" applyFont="1" applyFill="1" applyBorder="1" applyAlignment="1">
      <alignment horizontal="center" vertical="center"/>
    </xf>
    <xf numFmtId="0" fontId="20" fillId="57" borderId="3" xfId="0" applyFont="1" applyFill="1" applyBorder="1" applyAlignment="1">
      <alignment horizontal="center" vertical="center"/>
    </xf>
    <xf numFmtId="0" fontId="20" fillId="89" borderId="3" xfId="0" applyFont="1" applyFill="1" applyBorder="1" applyAlignment="1">
      <alignment horizontal="center" vertical="center"/>
    </xf>
    <xf numFmtId="0" fontId="20" fillId="58" borderId="3" xfId="0" applyFont="1" applyFill="1" applyBorder="1" applyAlignment="1">
      <alignment horizontal="center" vertical="center"/>
    </xf>
    <xf numFmtId="0" fontId="21" fillId="90" borderId="3" xfId="0" applyFont="1" applyFill="1" applyBorder="1" applyAlignment="1">
      <alignment horizontal="center" vertical="center"/>
    </xf>
    <xf numFmtId="0" fontId="20" fillId="59" borderId="3" xfId="0" applyFont="1" applyFill="1" applyBorder="1" applyAlignment="1">
      <alignment horizontal="center" vertical="center"/>
    </xf>
    <xf numFmtId="0" fontId="20" fillId="60" borderId="3" xfId="0" applyFont="1" applyFill="1" applyBorder="1" applyAlignment="1">
      <alignment horizontal="center" vertical="center"/>
    </xf>
    <xf numFmtId="0" fontId="20" fillId="61" borderId="3" xfId="0" applyFont="1" applyFill="1" applyBorder="1" applyAlignment="1">
      <alignment horizontal="center" vertical="center"/>
    </xf>
    <xf numFmtId="0" fontId="20" fillId="117" borderId="3" xfId="0" applyFont="1" applyFill="1" applyBorder="1" applyAlignment="1">
      <alignment horizontal="center" vertical="center"/>
    </xf>
    <xf numFmtId="0" fontId="20" fillId="141" borderId="3" xfId="0" applyFont="1" applyFill="1" applyBorder="1" applyAlignment="1">
      <alignment horizontal="center" vertical="center"/>
    </xf>
    <xf numFmtId="0" fontId="20" fillId="166" borderId="3" xfId="0" applyFont="1" applyFill="1" applyBorder="1" applyAlignment="1">
      <alignment horizontal="center" vertical="center"/>
    </xf>
    <xf numFmtId="0" fontId="23" fillId="187" borderId="3" xfId="0" applyFont="1" applyFill="1" applyBorder="1" applyAlignment="1">
      <alignment horizontal="center" vertical="center"/>
    </xf>
    <xf numFmtId="0" fontId="20" fillId="118" borderId="3" xfId="0" applyFont="1" applyFill="1" applyBorder="1" applyAlignment="1">
      <alignment horizontal="center" vertical="center"/>
    </xf>
    <xf numFmtId="0" fontId="20" fillId="142" borderId="3" xfId="0" applyFont="1" applyFill="1" applyBorder="1" applyAlignment="1">
      <alignment horizontal="center" vertical="center"/>
    </xf>
    <xf numFmtId="0" fontId="20" fillId="167" borderId="3" xfId="0" applyFont="1" applyFill="1" applyBorder="1" applyAlignment="1">
      <alignment horizontal="center" vertical="center"/>
    </xf>
    <xf numFmtId="0" fontId="23" fillId="4" borderId="3" xfId="0" applyFont="1" applyFill="1" applyBorder="1" applyAlignment="1">
      <alignment horizontal="center" vertical="center"/>
    </xf>
    <xf numFmtId="0" fontId="20" fillId="119" borderId="3" xfId="0" applyFont="1" applyFill="1" applyBorder="1" applyAlignment="1">
      <alignment horizontal="center" vertical="center"/>
    </xf>
    <xf numFmtId="0" fontId="20" fillId="143" borderId="3" xfId="0" applyFont="1" applyFill="1" applyBorder="1" applyAlignment="1">
      <alignment horizontal="center" vertical="center"/>
    </xf>
    <xf numFmtId="0" fontId="20" fillId="168" borderId="3" xfId="0" applyFont="1" applyFill="1" applyBorder="1" applyAlignment="1">
      <alignment horizontal="center" vertical="center"/>
    </xf>
    <xf numFmtId="0" fontId="20" fillId="188" borderId="3" xfId="0" applyFont="1" applyFill="1" applyBorder="1" applyAlignment="1">
      <alignment horizontal="center" vertical="center"/>
    </xf>
    <xf numFmtId="0" fontId="20" fillId="120" borderId="3" xfId="0" applyFont="1" applyFill="1" applyBorder="1" applyAlignment="1">
      <alignment horizontal="center" vertical="center"/>
    </xf>
    <xf numFmtId="0" fontId="20" fillId="144" borderId="3" xfId="0" applyFont="1" applyFill="1" applyBorder="1" applyAlignment="1">
      <alignment horizontal="center" vertical="center"/>
    </xf>
    <xf numFmtId="0" fontId="20" fillId="169" borderId="3" xfId="0" applyFont="1" applyFill="1" applyBorder="1" applyAlignment="1">
      <alignment horizontal="center" vertical="center"/>
    </xf>
    <xf numFmtId="0" fontId="20" fillId="189" borderId="3" xfId="0" applyFont="1" applyFill="1" applyBorder="1" applyAlignment="1">
      <alignment horizontal="center" vertical="center"/>
    </xf>
    <xf numFmtId="0" fontId="20" fillId="121" borderId="3" xfId="0" applyFont="1" applyFill="1" applyBorder="1" applyAlignment="1">
      <alignment horizontal="center" vertical="center"/>
    </xf>
    <xf numFmtId="0" fontId="20" fillId="145" borderId="3" xfId="0" applyFont="1" applyFill="1" applyBorder="1" applyAlignment="1">
      <alignment horizontal="center" vertical="center"/>
    </xf>
    <xf numFmtId="0" fontId="20" fillId="170" borderId="3" xfId="0" applyFont="1" applyFill="1" applyBorder="1" applyAlignment="1">
      <alignment horizontal="center" vertical="center"/>
    </xf>
    <xf numFmtId="0" fontId="21" fillId="190" borderId="3" xfId="0" applyFont="1" applyFill="1" applyBorder="1" applyAlignment="1">
      <alignment horizontal="center" vertical="center"/>
    </xf>
    <xf numFmtId="0" fontId="20" fillId="122" borderId="3" xfId="0" applyFont="1" applyFill="1" applyBorder="1" applyAlignment="1">
      <alignment horizontal="center" vertical="center"/>
    </xf>
    <xf numFmtId="0" fontId="21" fillId="146" borderId="3" xfId="0" applyFont="1" applyFill="1" applyBorder="1" applyAlignment="1">
      <alignment horizontal="center" vertical="center"/>
    </xf>
    <xf numFmtId="0" fontId="20" fillId="171" borderId="3" xfId="0" applyFont="1" applyFill="1" applyBorder="1" applyAlignment="1">
      <alignment horizontal="center" vertical="center"/>
    </xf>
    <xf numFmtId="0" fontId="22" fillId="191" borderId="3" xfId="0" applyFont="1" applyFill="1" applyBorder="1" applyAlignment="1">
      <alignment horizontal="center" vertical="center"/>
    </xf>
    <xf numFmtId="0" fontId="20" fillId="123" borderId="3" xfId="0" applyFont="1" applyFill="1" applyBorder="1" applyAlignment="1">
      <alignment horizontal="center" vertical="center"/>
    </xf>
    <xf numFmtId="0" fontId="21" fillId="147" borderId="3" xfId="0" applyFont="1" applyFill="1" applyBorder="1" applyAlignment="1">
      <alignment horizontal="center" vertical="center"/>
    </xf>
    <xf numFmtId="0" fontId="21" fillId="172" borderId="3" xfId="0" applyFont="1" applyFill="1" applyBorder="1" applyAlignment="1">
      <alignment horizontal="center" vertical="center"/>
    </xf>
    <xf numFmtId="0" fontId="24" fillId="192" borderId="3" xfId="0" applyFont="1" applyFill="1" applyBorder="1" applyAlignment="1">
      <alignment horizontal="center" vertical="center"/>
    </xf>
    <xf numFmtId="0" fontId="20" fillId="124" borderId="3" xfId="0" applyFont="1" applyFill="1" applyBorder="1" applyAlignment="1">
      <alignment horizontal="center" vertical="center"/>
    </xf>
    <xf numFmtId="0" fontId="21" fillId="148" borderId="3" xfId="0" applyFont="1" applyFill="1" applyBorder="1" applyAlignment="1">
      <alignment horizontal="center" vertical="center"/>
    </xf>
    <xf numFmtId="0" fontId="21" fillId="173" borderId="3" xfId="0" applyFont="1" applyFill="1" applyBorder="1" applyAlignment="1">
      <alignment horizontal="center" vertical="center"/>
    </xf>
    <xf numFmtId="0" fontId="20" fillId="193" borderId="3" xfId="0" applyFont="1" applyFill="1" applyBorder="1" applyAlignment="1">
      <alignment horizontal="center" vertical="center"/>
    </xf>
    <xf numFmtId="0" fontId="20" fillId="125" borderId="3" xfId="0" applyFont="1" applyFill="1" applyBorder="1" applyAlignment="1">
      <alignment horizontal="center" vertical="center"/>
    </xf>
    <xf numFmtId="0" fontId="20" fillId="149" borderId="3" xfId="0" applyFont="1" applyFill="1" applyBorder="1" applyAlignment="1">
      <alignment horizontal="center" vertical="center"/>
    </xf>
    <xf numFmtId="0" fontId="20" fillId="174" borderId="3" xfId="0" applyFont="1" applyFill="1" applyBorder="1" applyAlignment="1">
      <alignment horizontal="center" vertical="center"/>
    </xf>
    <xf numFmtId="0" fontId="20" fillId="194" borderId="3" xfId="0" applyFont="1" applyFill="1" applyBorder="1" applyAlignment="1">
      <alignment horizontal="center" vertical="center"/>
    </xf>
    <xf numFmtId="0" fontId="20" fillId="126" borderId="3" xfId="0" applyFont="1" applyFill="1" applyBorder="1" applyAlignment="1">
      <alignment horizontal="center" vertical="center"/>
    </xf>
    <xf numFmtId="0" fontId="21" fillId="150" borderId="3" xfId="0" applyFont="1" applyFill="1" applyBorder="1" applyAlignment="1">
      <alignment horizontal="center" vertical="center"/>
    </xf>
    <xf numFmtId="0" fontId="20" fillId="175" borderId="3" xfId="0" applyFont="1" applyFill="1" applyBorder="1" applyAlignment="1">
      <alignment horizontal="center" vertical="center"/>
    </xf>
    <xf numFmtId="0" fontId="20" fillId="195" borderId="3" xfId="0" applyFont="1" applyFill="1" applyBorder="1" applyAlignment="1">
      <alignment horizontal="center" vertical="center"/>
    </xf>
    <xf numFmtId="0" fontId="20" fillId="127" borderId="3" xfId="0" applyFont="1" applyFill="1" applyBorder="1" applyAlignment="1">
      <alignment horizontal="center" vertical="center"/>
    </xf>
    <xf numFmtId="0" fontId="22" fillId="151" borderId="3" xfId="0" applyFont="1" applyFill="1" applyBorder="1" applyAlignment="1">
      <alignment horizontal="center" vertical="center"/>
    </xf>
    <xf numFmtId="0" fontId="20" fillId="176" borderId="3" xfId="0" applyFont="1" applyFill="1" applyBorder="1" applyAlignment="1">
      <alignment horizontal="center" vertical="center"/>
    </xf>
    <xf numFmtId="0" fontId="20" fillId="196" borderId="3" xfId="0" applyFont="1" applyFill="1" applyBorder="1" applyAlignment="1">
      <alignment horizontal="center" vertical="center"/>
    </xf>
    <xf numFmtId="0" fontId="20" fillId="128" borderId="3" xfId="0" applyFont="1" applyFill="1" applyBorder="1" applyAlignment="1">
      <alignment horizontal="center" vertical="center"/>
    </xf>
    <xf numFmtId="0" fontId="20" fillId="152" borderId="3" xfId="0" applyFont="1" applyFill="1" applyBorder="1" applyAlignment="1">
      <alignment horizontal="center" vertical="center"/>
    </xf>
    <xf numFmtId="0" fontId="20" fillId="177" borderId="3" xfId="0" applyFont="1" applyFill="1" applyBorder="1" applyAlignment="1">
      <alignment horizontal="center" vertical="center"/>
    </xf>
    <xf numFmtId="0" fontId="20" fillId="197" borderId="3" xfId="0" applyFont="1" applyFill="1" applyBorder="1" applyAlignment="1">
      <alignment horizontal="center" vertical="center"/>
    </xf>
    <xf numFmtId="0" fontId="20" fillId="129" borderId="3" xfId="0" applyFont="1" applyFill="1" applyBorder="1" applyAlignment="1">
      <alignment horizontal="center" vertical="center"/>
    </xf>
    <xf numFmtId="0" fontId="20" fillId="153" borderId="3" xfId="0" applyFont="1" applyFill="1" applyBorder="1" applyAlignment="1">
      <alignment horizontal="center" vertical="center"/>
    </xf>
    <xf numFmtId="0" fontId="20" fillId="178" borderId="3" xfId="0" applyFont="1" applyFill="1" applyBorder="1" applyAlignment="1">
      <alignment horizontal="center" vertical="center"/>
    </xf>
    <xf numFmtId="0" fontId="20" fillId="198" borderId="3" xfId="0" applyFont="1" applyFill="1" applyBorder="1" applyAlignment="1">
      <alignment horizontal="center" vertical="center"/>
    </xf>
    <xf numFmtId="0" fontId="20" fillId="130" borderId="3" xfId="0" applyFont="1" applyFill="1" applyBorder="1" applyAlignment="1">
      <alignment horizontal="center" vertical="center"/>
    </xf>
    <xf numFmtId="0" fontId="20" fillId="154" borderId="3" xfId="0" applyFont="1" applyFill="1" applyBorder="1" applyAlignment="1">
      <alignment horizontal="center" vertical="center"/>
    </xf>
    <xf numFmtId="0" fontId="21" fillId="179" borderId="3" xfId="0" applyFont="1" applyFill="1" applyBorder="1" applyAlignment="1">
      <alignment horizontal="center" vertical="center"/>
    </xf>
    <xf numFmtId="0" fontId="20" fillId="199" borderId="3" xfId="0" applyFont="1" applyFill="1" applyBorder="1" applyAlignment="1">
      <alignment horizontal="center" vertical="center"/>
    </xf>
    <xf numFmtId="0" fontId="20" fillId="131" borderId="3" xfId="0" applyFont="1" applyFill="1" applyBorder="1" applyAlignment="1">
      <alignment horizontal="center" vertical="center"/>
    </xf>
    <xf numFmtId="0" fontId="21" fillId="155" borderId="3" xfId="0" applyFont="1" applyFill="1" applyBorder="1" applyAlignment="1">
      <alignment horizontal="center" vertical="center"/>
    </xf>
    <xf numFmtId="0" fontId="20" fillId="180" borderId="3" xfId="0" applyFont="1" applyFill="1" applyBorder="1" applyAlignment="1">
      <alignment horizontal="center" vertical="center"/>
    </xf>
    <xf numFmtId="0" fontId="20" fillId="200" borderId="3" xfId="0" applyFont="1" applyFill="1" applyBorder="1" applyAlignment="1">
      <alignment horizontal="center" vertical="center"/>
    </xf>
    <xf numFmtId="0" fontId="20" fillId="132" borderId="3" xfId="0" applyFont="1" applyFill="1" applyBorder="1" applyAlignment="1">
      <alignment horizontal="center" vertical="center"/>
    </xf>
    <xf numFmtId="0" fontId="20" fillId="156" borderId="3" xfId="0" applyFont="1" applyFill="1" applyBorder="1" applyAlignment="1">
      <alignment horizontal="center" vertical="center"/>
    </xf>
    <xf numFmtId="0" fontId="20" fillId="181" borderId="3" xfId="0" applyFont="1" applyFill="1" applyBorder="1" applyAlignment="1">
      <alignment horizontal="center" vertical="center"/>
    </xf>
    <xf numFmtId="0" fontId="22" fillId="201" borderId="3" xfId="0" applyFont="1" applyFill="1" applyBorder="1" applyAlignment="1">
      <alignment horizontal="center" vertical="center"/>
    </xf>
    <xf numFmtId="0" fontId="20" fillId="133" borderId="3" xfId="0" applyFont="1" applyFill="1" applyBorder="1" applyAlignment="1">
      <alignment horizontal="center" vertical="center"/>
    </xf>
    <xf numFmtId="0" fontId="20" fillId="157" borderId="3" xfId="0" applyFont="1" applyFill="1" applyBorder="1" applyAlignment="1">
      <alignment horizontal="center" vertical="center"/>
    </xf>
    <xf numFmtId="0" fontId="21" fillId="182" borderId="3" xfId="0" applyFont="1" applyFill="1" applyBorder="1" applyAlignment="1">
      <alignment horizontal="center" vertical="center"/>
    </xf>
    <xf numFmtId="0" fontId="20" fillId="202" borderId="3" xfId="0" applyFont="1" applyFill="1" applyBorder="1" applyAlignment="1">
      <alignment horizontal="center" vertical="center"/>
    </xf>
    <xf numFmtId="0" fontId="20" fillId="134" borderId="3" xfId="0" applyFont="1" applyFill="1" applyBorder="1" applyAlignment="1">
      <alignment horizontal="center" vertical="center"/>
    </xf>
    <xf numFmtId="0" fontId="21" fillId="158" borderId="3" xfId="0" applyFont="1" applyFill="1" applyBorder="1" applyAlignment="1">
      <alignment horizontal="center" vertical="center"/>
    </xf>
    <xf numFmtId="0" fontId="20" fillId="183" borderId="3" xfId="0" applyFont="1" applyFill="1" applyBorder="1" applyAlignment="1">
      <alignment horizontal="center" vertical="center"/>
    </xf>
    <xf numFmtId="0" fontId="20" fillId="203" borderId="3" xfId="0" applyFont="1" applyFill="1" applyBorder="1" applyAlignment="1">
      <alignment horizontal="center" vertical="center"/>
    </xf>
    <xf numFmtId="0" fontId="20" fillId="135" borderId="3" xfId="0" applyFont="1" applyFill="1" applyBorder="1" applyAlignment="1">
      <alignment horizontal="center" vertical="center"/>
    </xf>
    <xf numFmtId="0" fontId="21" fillId="159" borderId="3" xfId="0" applyFont="1" applyFill="1" applyBorder="1" applyAlignment="1">
      <alignment horizontal="center" vertical="center"/>
    </xf>
    <xf numFmtId="0" fontId="20" fillId="184" borderId="3" xfId="0" applyFont="1" applyFill="1" applyBorder="1" applyAlignment="1">
      <alignment horizontal="center" vertical="center"/>
    </xf>
    <xf numFmtId="0" fontId="20" fillId="204" borderId="3" xfId="0" applyFont="1" applyFill="1" applyBorder="1" applyAlignment="1">
      <alignment horizontal="center" vertical="center"/>
    </xf>
    <xf numFmtId="0" fontId="20" fillId="136" borderId="3" xfId="0" applyFont="1" applyFill="1" applyBorder="1" applyAlignment="1">
      <alignment horizontal="center" vertical="center"/>
    </xf>
    <xf numFmtId="0" fontId="20" fillId="160" borderId="3" xfId="0" applyFont="1" applyFill="1" applyBorder="1" applyAlignment="1">
      <alignment horizontal="center" vertical="center"/>
    </xf>
    <xf numFmtId="0" fontId="21" fillId="185" borderId="3" xfId="0" applyFont="1" applyFill="1" applyBorder="1" applyAlignment="1">
      <alignment horizontal="center" vertical="center"/>
    </xf>
    <xf numFmtId="0" fontId="20" fillId="205" borderId="3" xfId="0" applyFont="1" applyFill="1" applyBorder="1" applyAlignment="1">
      <alignment horizontal="center" vertical="center"/>
    </xf>
    <xf numFmtId="0" fontId="20" fillId="137" borderId="3" xfId="0" applyFont="1" applyFill="1" applyBorder="1" applyAlignment="1">
      <alignment horizontal="center" vertical="center"/>
    </xf>
    <xf numFmtId="0" fontId="20" fillId="161" borderId="3" xfId="0" applyFont="1" applyFill="1" applyBorder="1" applyAlignment="1">
      <alignment horizontal="center" vertical="center"/>
    </xf>
    <xf numFmtId="0" fontId="21" fillId="186" borderId="3" xfId="0" applyFont="1" applyFill="1" applyBorder="1" applyAlignment="1">
      <alignment horizontal="center" vertical="center"/>
    </xf>
    <xf numFmtId="0" fontId="20" fillId="206" borderId="3" xfId="0" applyFont="1" applyFill="1" applyBorder="1" applyAlignment="1">
      <alignment horizontal="center" vertical="center"/>
    </xf>
    <xf numFmtId="0" fontId="20" fillId="138" borderId="3" xfId="0" applyFont="1" applyFill="1" applyBorder="1" applyAlignment="1">
      <alignment horizontal="center" vertical="center"/>
    </xf>
    <xf numFmtId="0" fontId="20" fillId="162" borderId="3" xfId="0" applyFont="1" applyFill="1" applyBorder="1" applyAlignment="1">
      <alignment horizontal="center" vertical="center"/>
    </xf>
    <xf numFmtId="0" fontId="20" fillId="207" borderId="3" xfId="0" applyFont="1" applyFill="1" applyBorder="1" applyAlignment="1">
      <alignment horizontal="center" vertical="center"/>
    </xf>
    <xf numFmtId="0" fontId="20" fillId="139" borderId="3" xfId="0" applyFont="1" applyFill="1" applyBorder="1" applyAlignment="1">
      <alignment horizontal="center" vertical="center"/>
    </xf>
    <xf numFmtId="0" fontId="20" fillId="163" borderId="3" xfId="0" applyFont="1" applyFill="1" applyBorder="1" applyAlignment="1">
      <alignment horizontal="center" vertical="center"/>
    </xf>
    <xf numFmtId="0" fontId="20" fillId="208" borderId="3" xfId="0" applyFont="1" applyFill="1" applyBorder="1" applyAlignment="1">
      <alignment horizontal="center" vertical="center"/>
    </xf>
    <xf numFmtId="0" fontId="20" fillId="140" borderId="3" xfId="0" applyFont="1" applyFill="1" applyBorder="1" applyAlignment="1">
      <alignment horizontal="center" vertical="center"/>
    </xf>
    <xf numFmtId="0" fontId="20" fillId="164" borderId="3" xfId="0" applyFont="1" applyFill="1" applyBorder="1" applyAlignment="1">
      <alignment horizontal="center" vertical="center"/>
    </xf>
    <xf numFmtId="0" fontId="21" fillId="165" borderId="3" xfId="0" applyFont="1" applyFill="1" applyBorder="1" applyAlignment="1">
      <alignment horizontal="center" vertical="center"/>
    </xf>
    <xf numFmtId="0" fontId="20" fillId="209" borderId="3" xfId="0" applyFont="1" applyFill="1" applyBorder="1" applyAlignment="1">
      <alignment horizontal="center" vertical="center"/>
    </xf>
    <xf numFmtId="0" fontId="25" fillId="4" borderId="3" xfId="0" applyFont="1" applyFill="1" applyBorder="1" applyAlignment="1">
      <alignment horizontal="center" vertical="center"/>
    </xf>
    <xf numFmtId="0" fontId="20" fillId="224" borderId="3" xfId="0" applyFont="1" applyFill="1" applyBorder="1" applyAlignment="1">
      <alignment horizontal="center" vertical="center"/>
    </xf>
    <xf numFmtId="0" fontId="21" fillId="252" borderId="1" xfId="0" applyFont="1" applyFill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21" fillId="210" borderId="3" xfId="0" applyFont="1" applyFill="1" applyBorder="1" applyAlignment="1">
      <alignment horizontal="center" vertical="center"/>
    </xf>
    <xf numFmtId="0" fontId="20" fillId="225" borderId="3" xfId="0" applyFont="1" applyFill="1" applyBorder="1" applyAlignment="1">
      <alignment horizontal="center" vertical="center"/>
    </xf>
    <xf numFmtId="0" fontId="20" fillId="253" borderId="1" xfId="0" applyFont="1" applyFill="1" applyBorder="1" applyAlignment="1">
      <alignment horizontal="center" vertical="center"/>
    </xf>
    <xf numFmtId="0" fontId="20" fillId="279" borderId="1" xfId="0" applyFont="1" applyFill="1" applyBorder="1" applyAlignment="1">
      <alignment horizontal="center" vertical="center"/>
    </xf>
    <xf numFmtId="0" fontId="21" fillId="211" borderId="3" xfId="0" applyFont="1" applyFill="1" applyBorder="1" applyAlignment="1">
      <alignment horizontal="center" vertical="center"/>
    </xf>
    <xf numFmtId="0" fontId="20" fillId="226" borderId="3" xfId="0" applyFont="1" applyFill="1" applyBorder="1" applyAlignment="1">
      <alignment horizontal="center" vertical="center"/>
    </xf>
    <xf numFmtId="0" fontId="20" fillId="254" borderId="1" xfId="0" applyFont="1" applyFill="1" applyBorder="1" applyAlignment="1">
      <alignment horizontal="center" vertical="center"/>
    </xf>
    <xf numFmtId="0" fontId="20" fillId="280" borderId="1" xfId="0" applyFont="1" applyFill="1" applyBorder="1" applyAlignment="1">
      <alignment horizontal="center" vertical="center"/>
    </xf>
    <xf numFmtId="0" fontId="20" fillId="212" borderId="3" xfId="0" applyFont="1" applyFill="1" applyBorder="1" applyAlignment="1">
      <alignment horizontal="center" vertical="center"/>
    </xf>
    <xf numFmtId="0" fontId="20" fillId="227" borderId="3" xfId="0" applyFont="1" applyFill="1" applyBorder="1" applyAlignment="1">
      <alignment horizontal="center" vertical="center"/>
    </xf>
    <xf numFmtId="0" fontId="20" fillId="255" borderId="1" xfId="0" applyFont="1" applyFill="1" applyBorder="1" applyAlignment="1">
      <alignment horizontal="center" vertical="center"/>
    </xf>
    <xf numFmtId="0" fontId="20" fillId="281" borderId="1" xfId="0" applyFont="1" applyFill="1" applyBorder="1" applyAlignment="1">
      <alignment horizontal="center" vertical="center"/>
    </xf>
    <xf numFmtId="0" fontId="20" fillId="213" borderId="3" xfId="0" applyFont="1" applyFill="1" applyBorder="1" applyAlignment="1">
      <alignment horizontal="center" vertical="center"/>
    </xf>
    <xf numFmtId="0" fontId="20" fillId="228" borderId="3" xfId="0" applyFont="1" applyFill="1" applyBorder="1" applyAlignment="1">
      <alignment horizontal="center" vertical="center"/>
    </xf>
    <xf numFmtId="0" fontId="20" fillId="256" borderId="1" xfId="0" applyFont="1" applyFill="1" applyBorder="1" applyAlignment="1">
      <alignment horizontal="center" vertical="center"/>
    </xf>
    <xf numFmtId="0" fontId="20" fillId="282" borderId="1" xfId="0" applyFont="1" applyFill="1" applyBorder="1" applyAlignment="1">
      <alignment horizontal="center" vertical="center"/>
    </xf>
    <xf numFmtId="0" fontId="20" fillId="214" borderId="3" xfId="0" applyFont="1" applyFill="1" applyBorder="1" applyAlignment="1">
      <alignment horizontal="center" vertical="center"/>
    </xf>
    <xf numFmtId="0" fontId="20" fillId="229" borderId="3" xfId="0" applyFont="1" applyFill="1" applyBorder="1" applyAlignment="1">
      <alignment horizontal="center" vertical="center"/>
    </xf>
    <xf numFmtId="0" fontId="20" fillId="257" borderId="1" xfId="0" applyFont="1" applyFill="1" applyBorder="1" applyAlignment="1">
      <alignment horizontal="center" vertical="center"/>
    </xf>
    <xf numFmtId="0" fontId="20" fillId="283" borderId="1" xfId="0" applyFont="1" applyFill="1" applyBorder="1" applyAlignment="1">
      <alignment horizontal="center" vertical="center"/>
    </xf>
    <xf numFmtId="0" fontId="20" fillId="215" borderId="3" xfId="0" applyFont="1" applyFill="1" applyBorder="1" applyAlignment="1">
      <alignment horizontal="center" vertical="center"/>
    </xf>
    <xf numFmtId="0" fontId="20" fillId="230" borderId="3" xfId="0" applyFont="1" applyFill="1" applyBorder="1" applyAlignment="1">
      <alignment horizontal="center" vertical="center"/>
    </xf>
    <xf numFmtId="0" fontId="21" fillId="258" borderId="1" xfId="0" applyFont="1" applyFill="1" applyBorder="1" applyAlignment="1">
      <alignment horizontal="center" vertical="center"/>
    </xf>
    <xf numFmtId="0" fontId="20" fillId="284" borderId="1" xfId="0" applyFont="1" applyFill="1" applyBorder="1" applyAlignment="1">
      <alignment horizontal="center" vertical="center"/>
    </xf>
    <xf numFmtId="0" fontId="21" fillId="216" borderId="3" xfId="0" applyFont="1" applyFill="1" applyBorder="1" applyAlignment="1">
      <alignment horizontal="center" vertical="center"/>
    </xf>
    <xf numFmtId="0" fontId="20" fillId="231" borderId="3" xfId="0" applyFont="1" applyFill="1" applyBorder="1" applyAlignment="1">
      <alignment horizontal="center" vertical="center"/>
    </xf>
    <xf numFmtId="0" fontId="21" fillId="259" borderId="1" xfId="0" applyFont="1" applyFill="1" applyBorder="1" applyAlignment="1">
      <alignment horizontal="center" vertical="center"/>
    </xf>
    <xf numFmtId="0" fontId="20" fillId="285" borderId="1" xfId="0" applyFont="1" applyFill="1" applyBorder="1" applyAlignment="1">
      <alignment horizontal="center" vertical="center"/>
    </xf>
    <xf numFmtId="0" fontId="21" fillId="217" borderId="3" xfId="0" applyFont="1" applyFill="1" applyBorder="1" applyAlignment="1">
      <alignment horizontal="center" vertical="center"/>
    </xf>
    <xf numFmtId="0" fontId="20" fillId="232" borderId="3" xfId="0" applyFont="1" applyFill="1" applyBorder="1" applyAlignment="1">
      <alignment horizontal="center" vertical="center"/>
    </xf>
    <xf numFmtId="0" fontId="21" fillId="260" borderId="1" xfId="0" applyFont="1" applyFill="1" applyBorder="1" applyAlignment="1">
      <alignment horizontal="center" vertical="center"/>
    </xf>
    <xf numFmtId="0" fontId="20" fillId="286" borderId="1" xfId="0" applyFont="1" applyFill="1" applyBorder="1" applyAlignment="1">
      <alignment horizontal="center" vertical="center"/>
    </xf>
    <xf numFmtId="0" fontId="21" fillId="218" borderId="3" xfId="0" applyFont="1" applyFill="1" applyBorder="1" applyAlignment="1">
      <alignment horizontal="center" vertical="center"/>
    </xf>
    <xf numFmtId="0" fontId="20" fillId="233" borderId="3" xfId="0" applyFont="1" applyFill="1" applyBorder="1" applyAlignment="1">
      <alignment horizontal="center" vertical="center"/>
    </xf>
    <xf numFmtId="0" fontId="20" fillId="261" borderId="1" xfId="0" applyFont="1" applyFill="1" applyBorder="1" applyAlignment="1">
      <alignment horizontal="center" vertical="center"/>
    </xf>
    <xf numFmtId="0" fontId="20" fillId="287" borderId="1" xfId="0" applyFont="1" applyFill="1" applyBorder="1" applyAlignment="1">
      <alignment horizontal="center" vertical="center"/>
    </xf>
    <xf numFmtId="0" fontId="21" fillId="219" borderId="3" xfId="0" applyFont="1" applyFill="1" applyBorder="1" applyAlignment="1">
      <alignment horizontal="center" vertical="center"/>
    </xf>
    <xf numFmtId="0" fontId="20" fillId="234" borderId="3" xfId="0" applyFont="1" applyFill="1" applyBorder="1" applyAlignment="1">
      <alignment horizontal="center" vertical="center"/>
    </xf>
    <xf numFmtId="0" fontId="20" fillId="250" borderId="1" xfId="0" applyFont="1" applyFill="1" applyBorder="1" applyAlignment="1">
      <alignment horizontal="center" vertical="center"/>
    </xf>
    <xf numFmtId="0" fontId="20" fillId="288" borderId="1" xfId="0" applyFont="1" applyFill="1" applyBorder="1" applyAlignment="1">
      <alignment horizontal="center" vertical="center"/>
    </xf>
    <xf numFmtId="0" fontId="21" fillId="220" borderId="3" xfId="0" applyFont="1" applyFill="1" applyBorder="1" applyAlignment="1">
      <alignment horizontal="center" vertical="center"/>
    </xf>
    <xf numFmtId="0" fontId="20" fillId="235" borderId="3" xfId="0" applyFont="1" applyFill="1" applyBorder="1" applyAlignment="1">
      <alignment horizontal="center" vertical="center"/>
    </xf>
    <xf numFmtId="0" fontId="20" fillId="262" borderId="1" xfId="0" applyFont="1" applyFill="1" applyBorder="1" applyAlignment="1">
      <alignment horizontal="center" vertical="center"/>
    </xf>
    <xf numFmtId="0" fontId="20" fillId="289" borderId="1" xfId="0" applyFont="1" applyFill="1" applyBorder="1" applyAlignment="1">
      <alignment horizontal="center" vertical="center"/>
    </xf>
    <xf numFmtId="0" fontId="21" fillId="221" borderId="3" xfId="0" applyFont="1" applyFill="1" applyBorder="1" applyAlignment="1">
      <alignment horizontal="center" vertical="center"/>
    </xf>
    <xf numFmtId="0" fontId="20" fillId="236" borderId="3" xfId="0" applyFont="1" applyFill="1" applyBorder="1" applyAlignment="1">
      <alignment horizontal="center" vertical="center"/>
    </xf>
    <xf numFmtId="0" fontId="22" fillId="263" borderId="1" xfId="0" applyFont="1" applyFill="1" applyBorder="1" applyAlignment="1">
      <alignment horizontal="center" vertical="center"/>
    </xf>
    <xf numFmtId="0" fontId="20" fillId="290" borderId="1" xfId="0" applyFont="1" applyFill="1" applyBorder="1" applyAlignment="1">
      <alignment horizontal="center" vertical="center"/>
    </xf>
    <xf numFmtId="0" fontId="21" fillId="222" borderId="3" xfId="0" applyFont="1" applyFill="1" applyBorder="1" applyAlignment="1">
      <alignment horizontal="center" vertical="center"/>
    </xf>
    <xf numFmtId="0" fontId="20" fillId="237" borderId="3" xfId="0" applyFont="1" applyFill="1" applyBorder="1" applyAlignment="1">
      <alignment horizontal="center" vertical="center"/>
    </xf>
    <xf numFmtId="0" fontId="20" fillId="264" borderId="1" xfId="0" applyFont="1" applyFill="1" applyBorder="1" applyAlignment="1">
      <alignment horizontal="center" vertical="center"/>
    </xf>
    <xf numFmtId="0" fontId="20" fillId="291" borderId="1" xfId="0" applyFont="1" applyFill="1" applyBorder="1" applyAlignment="1">
      <alignment horizontal="center" vertical="center"/>
    </xf>
    <xf numFmtId="0" fontId="21" fillId="223" borderId="3" xfId="0" applyFont="1" applyFill="1" applyBorder="1" applyAlignment="1">
      <alignment horizontal="center" vertical="center"/>
    </xf>
    <xf numFmtId="0" fontId="20" fillId="238" borderId="3" xfId="0" applyFont="1" applyFill="1" applyBorder="1" applyAlignment="1">
      <alignment horizontal="center" vertical="center"/>
    </xf>
    <xf numFmtId="0" fontId="20" fillId="265" borderId="1" xfId="0" applyFont="1" applyFill="1" applyBorder="1" applyAlignment="1">
      <alignment horizontal="center" vertical="center"/>
    </xf>
    <xf numFmtId="0" fontId="10" fillId="292" borderId="4" xfId="0" applyFont="1" applyFill="1" applyBorder="1" applyAlignment="1">
      <alignment horizontal="center" vertical="center" wrapText="1"/>
    </xf>
    <xf numFmtId="0" fontId="20" fillId="239" borderId="3" xfId="0" applyFont="1" applyFill="1" applyBorder="1" applyAlignment="1">
      <alignment horizontal="center" vertical="center"/>
    </xf>
    <xf numFmtId="0" fontId="20" fillId="266" borderId="1" xfId="0" applyFont="1" applyFill="1" applyBorder="1" applyAlignment="1">
      <alignment horizontal="center" vertical="center"/>
    </xf>
    <xf numFmtId="0" fontId="10" fillId="293" borderId="4" xfId="0" applyFont="1" applyFill="1" applyBorder="1" applyAlignment="1">
      <alignment horizontal="center" vertical="center" wrapText="1"/>
    </xf>
    <xf numFmtId="0" fontId="20" fillId="240" borderId="3" xfId="0" applyFont="1" applyFill="1" applyBorder="1" applyAlignment="1">
      <alignment horizontal="center" vertical="center"/>
    </xf>
    <xf numFmtId="0" fontId="21" fillId="267" borderId="1" xfId="0" applyFont="1" applyFill="1" applyBorder="1" applyAlignment="1">
      <alignment horizontal="center" vertical="center"/>
    </xf>
    <xf numFmtId="0" fontId="20" fillId="241" borderId="3" xfId="0" applyFont="1" applyFill="1" applyBorder="1" applyAlignment="1">
      <alignment horizontal="center" vertical="center"/>
    </xf>
    <xf numFmtId="0" fontId="20" fillId="268" borderId="1" xfId="0" applyFont="1" applyFill="1" applyBorder="1" applyAlignment="1">
      <alignment horizontal="center" vertical="center"/>
    </xf>
    <xf numFmtId="0" fontId="20" fillId="242" borderId="3" xfId="0" applyFont="1" applyFill="1" applyBorder="1" applyAlignment="1">
      <alignment horizontal="center" vertical="center"/>
    </xf>
    <xf numFmtId="0" fontId="20" fillId="269" borderId="1" xfId="0" applyFont="1" applyFill="1" applyBorder="1" applyAlignment="1">
      <alignment horizontal="center" vertical="center"/>
    </xf>
    <xf numFmtId="0" fontId="20" fillId="243" borderId="3" xfId="0" applyFont="1" applyFill="1" applyBorder="1" applyAlignment="1">
      <alignment horizontal="center" vertical="center"/>
    </xf>
    <xf numFmtId="0" fontId="20" fillId="270" borderId="1" xfId="0" applyFont="1" applyFill="1" applyBorder="1" applyAlignment="1">
      <alignment horizontal="center" vertical="center"/>
    </xf>
    <xf numFmtId="0" fontId="20" fillId="244" borderId="3" xfId="0" applyFont="1" applyFill="1" applyBorder="1" applyAlignment="1">
      <alignment horizontal="center" vertical="center"/>
    </xf>
    <xf numFmtId="0" fontId="21" fillId="271" borderId="1" xfId="0" applyFont="1" applyFill="1" applyBorder="1" applyAlignment="1">
      <alignment horizontal="center" vertical="center"/>
    </xf>
    <xf numFmtId="0" fontId="20" fillId="245" borderId="3" xfId="0" applyFont="1" applyFill="1" applyBorder="1" applyAlignment="1">
      <alignment horizontal="center" vertical="center"/>
    </xf>
    <xf numFmtId="0" fontId="21" fillId="272" borderId="1" xfId="0" applyFont="1" applyFill="1" applyBorder="1" applyAlignment="1">
      <alignment horizontal="center" vertical="center"/>
    </xf>
    <xf numFmtId="0" fontId="20" fillId="246" borderId="3" xfId="0" applyFont="1" applyFill="1" applyBorder="1" applyAlignment="1">
      <alignment horizontal="center" vertical="center"/>
    </xf>
    <xf numFmtId="0" fontId="20" fillId="273" borderId="1" xfId="0" applyFont="1" applyFill="1" applyBorder="1" applyAlignment="1">
      <alignment horizontal="center" vertical="center"/>
    </xf>
    <xf numFmtId="49" fontId="20" fillId="247" borderId="1" xfId="0" applyNumberFormat="1" applyFont="1" applyFill="1" applyBorder="1" applyAlignment="1">
      <alignment horizontal="center" vertical="center"/>
    </xf>
    <xf numFmtId="0" fontId="20" fillId="274" borderId="1" xfId="0" applyFont="1" applyFill="1" applyBorder="1" applyAlignment="1">
      <alignment horizontal="center" vertical="center"/>
    </xf>
    <xf numFmtId="49" fontId="20" fillId="248" borderId="1" xfId="0" applyNumberFormat="1" applyFont="1" applyFill="1" applyBorder="1" applyAlignment="1">
      <alignment horizontal="center" vertical="center"/>
    </xf>
    <xf numFmtId="0" fontId="21" fillId="275" borderId="1" xfId="0" applyFont="1" applyFill="1" applyBorder="1" applyAlignment="1">
      <alignment horizontal="center" vertical="center"/>
    </xf>
    <xf numFmtId="49" fontId="20" fillId="249" borderId="1" xfId="0" applyNumberFormat="1" applyFont="1" applyFill="1" applyBorder="1" applyAlignment="1">
      <alignment horizontal="center" vertical="center"/>
    </xf>
    <xf numFmtId="0" fontId="21" fillId="276" borderId="1" xfId="0" applyFont="1" applyFill="1" applyBorder="1" applyAlignment="1">
      <alignment horizontal="center" vertical="center"/>
    </xf>
    <xf numFmtId="49" fontId="20" fillId="250" borderId="1" xfId="0" applyNumberFormat="1" applyFont="1" applyFill="1" applyBorder="1" applyAlignment="1">
      <alignment horizontal="center" vertical="center"/>
    </xf>
    <xf numFmtId="0" fontId="21" fillId="277" borderId="1" xfId="0" applyFont="1" applyFill="1" applyBorder="1" applyAlignment="1">
      <alignment horizontal="center" vertical="center"/>
    </xf>
    <xf numFmtId="49" fontId="20" fillId="251" borderId="1" xfId="0" applyNumberFormat="1" applyFont="1" applyFill="1" applyBorder="1" applyAlignment="1">
      <alignment horizontal="center" vertical="center"/>
    </xf>
    <xf numFmtId="0" fontId="21" fillId="278" borderId="1" xfId="0" applyFont="1" applyFill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2" fillId="0" borderId="1" xfId="0" applyFont="1" applyBorder="1" applyAlignment="1">
      <alignment horizontal="center" vertical="center" wrapText="1"/>
    </xf>
    <xf numFmtId="0" fontId="33" fillId="2" borderId="1" xfId="0" applyFont="1" applyFill="1" applyBorder="1" applyAlignment="1">
      <alignment horizontal="center" vertical="center" wrapText="1"/>
    </xf>
    <xf numFmtId="0" fontId="33" fillId="294" borderId="1" xfId="0" applyFont="1" applyFill="1" applyBorder="1" applyAlignment="1">
      <alignment horizontal="center" vertical="center" wrapText="1"/>
    </xf>
  </cellXfs>
  <cellStyles count="1">
    <cellStyle name="常规" xfId="0" builtinId="0"/>
  </cellStyles>
  <dxfs count="21">
    <dxf>
      <font>
        <color rgb="FFD73434"/>
      </font>
      <fill>
        <patternFill patternType="solid">
          <bgColor rgb="FFFEC8CE"/>
        </patternFill>
      </fill>
    </dxf>
    <dxf>
      <font>
        <color rgb="FF9C0006"/>
      </font>
      <fill>
        <patternFill patternType="solid">
          <bgColor theme="9" tint="0.79998168889431442"/>
        </patternFill>
      </fill>
    </dxf>
    <dxf>
      <font>
        <color rgb="FF000000"/>
      </font>
      <fill>
        <patternFill patternType="solid">
          <bgColor rgb="FFD9D9D9"/>
        </patternFill>
      </fill>
    </dxf>
    <dxf>
      <font>
        <color rgb="FF9C0006"/>
      </font>
      <fill>
        <patternFill patternType="solid">
          <bgColor theme="9" tint="0.79998168889431442"/>
        </patternFill>
      </fill>
    </dxf>
    <dxf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b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ont>
        <color theme="1"/>
      </font>
    </dxf>
    <dxf>
      <font>
        <color theme="1"/>
      </font>
      <border>
        <bottom style="thin">
          <color theme="4" tint="0.39994506668294322"/>
        </bottom>
      </border>
    </dxf>
    <dxf>
      <font>
        <b/>
        <color theme="1"/>
      </font>
    </dxf>
    <dxf>
      <font>
        <b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top style="thin">
          <color theme="4" tint="0.39994506668294322"/>
        </top>
        <bottom style="thin">
          <color theme="4" tint="0.39994506668294322"/>
        </bottom>
      </border>
    </dxf>
    <dxf>
      <font>
        <b/>
        <color theme="1"/>
      </font>
      <fill>
        <patternFill patternType="solid">
          <fgColor theme="4" tint="0.79995117038483843"/>
          <bgColor theme="4" tint="0.79995117038483843"/>
        </patternFill>
      </fill>
      <border>
        <bottom style="thin">
          <color theme="4" tint="0.39994506668294322"/>
        </bottom>
      </border>
    </dxf>
    <dxf>
      <fill>
        <patternFill patternType="solid">
          <fgColor theme="4" tint="0.79995117038483843"/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4"/>
        </top>
      </border>
    </dxf>
    <dxf>
      <font>
        <b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4506668294322"/>
        </horizontal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20"/>
      <tableStyleElement type="headerRow" dxfId="19"/>
      <tableStyleElement type="totalRow" dxfId="18"/>
      <tableStyleElement type="firstColumn" dxfId="17"/>
      <tableStyleElement type="lastColumn" dxfId="16"/>
      <tableStyleElement type="firstRowStripe" dxfId="15"/>
      <tableStyleElement type="firstColumnStripe" dxfId="14"/>
    </tableStyle>
    <tableStyle name="PivotStylePreset2_Accent1" table="0" count="10" xr9:uid="{267968C8-6FFD-4C36-ACC1-9EA1FD1885CA}">
      <tableStyleElement type="headerRow" dxfId="13"/>
      <tableStyleElement type="totalRow" dxfId="12"/>
      <tableStyleElement type="firstRowStripe" dxfId="11"/>
      <tableStyleElement type="firstColumnStripe" dxfId="10"/>
      <tableStyleElement type="firstSubtotalRow" dxfId="9"/>
      <tableStyleElement type="secondSubtotalRow" dxfId="8"/>
      <tableStyleElement type="firstRowSubheading" dxfId="7"/>
      <tableStyleElement type="secondRowSubheading" dxfId="6"/>
      <tableStyleElement type="pageFieldLabels" dxfId="5"/>
      <tableStyleElement type="pageFieldValues" dxfId="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woinfos.xml><?xml version="1.0" encoding="utf-8"?>
<woInfos xmlns="https://web.wps.cn/et/2018/main" xmlns:s="http://schemas.openxmlformats.org/spreadsheetml/2006/main">
  <bookInfo cellCmpFml="643" dbFileVersion="0">
    <open main="66" threadCnt="1"/>
    <sheetInfos>
      <sheetInfo cellCmpFml="321" sheetStid="2">
        <open main="9" threadCnt="1"/>
      </sheetInfo>
      <sheetInfo cellCmpFml="6" sheetStid="5">
        <open main="5" threadCnt="1"/>
      </sheetInfo>
      <sheetInfo cellCmpFml="299" sheetStid="3">
        <open main="10" threadCnt="1"/>
      </sheetInfo>
      <sheetInfo cellCmpFml="17" sheetStid="1">
        <open main="3" threadCnt="1"/>
      </sheetInfo>
    </sheetInfos>
  </bookInfo>
</woInfo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www.wps.cn/officeDocument/2023/relationships/woinfos" Target="woinfos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213754</xdr:colOff>
      <xdr:row>1</xdr:row>
      <xdr:rowOff>49480</xdr:rowOff>
    </xdr:from>
    <xdr:to>
      <xdr:col>2</xdr:col>
      <xdr:colOff>1285457</xdr:colOff>
      <xdr:row>1</xdr:row>
      <xdr:rowOff>1138052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8FCB7E1C-2A3D-81EC-092C-7181BF727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3001" y="682831"/>
          <a:ext cx="1071703" cy="1088572"/>
        </a:xfrm>
        <a:prstGeom prst="rect">
          <a:avLst/>
        </a:prstGeom>
      </xdr:spPr>
    </xdr:pic>
    <xdr:clientData/>
  </xdr:twoCellAnchor>
  <xdr:twoCellAnchor editAs="oneCell">
    <xdr:from>
      <xdr:col>3</xdr:col>
      <xdr:colOff>247403</xdr:colOff>
      <xdr:row>1</xdr:row>
      <xdr:rowOff>9896</xdr:rowOff>
    </xdr:from>
    <xdr:to>
      <xdr:col>3</xdr:col>
      <xdr:colOff>1118259</xdr:colOff>
      <xdr:row>1</xdr:row>
      <xdr:rowOff>1070973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3199F54F-5BB2-BE3D-A035-28EC25B19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10547" y="643247"/>
          <a:ext cx="870856" cy="1061077"/>
        </a:xfrm>
        <a:prstGeom prst="rect">
          <a:avLst/>
        </a:prstGeom>
      </xdr:spPr>
    </xdr:pic>
    <xdr:clientData/>
  </xdr:twoCellAnchor>
  <xdr:twoCellAnchor editAs="oneCell">
    <xdr:from>
      <xdr:col>4</xdr:col>
      <xdr:colOff>59379</xdr:colOff>
      <xdr:row>1</xdr:row>
      <xdr:rowOff>29689</xdr:rowOff>
    </xdr:from>
    <xdr:to>
      <xdr:col>4</xdr:col>
      <xdr:colOff>971232</xdr:colOff>
      <xdr:row>1</xdr:row>
      <xdr:rowOff>1138053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977CC02B-F271-A6BB-00C6-FF3A9B865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97041" y="663040"/>
          <a:ext cx="911853" cy="1108364"/>
        </a:xfrm>
        <a:prstGeom prst="rect">
          <a:avLst/>
        </a:prstGeom>
      </xdr:spPr>
    </xdr:pic>
    <xdr:clientData/>
  </xdr:twoCellAnchor>
  <xdr:twoCellAnchor editAs="oneCell">
    <xdr:from>
      <xdr:col>5</xdr:col>
      <xdr:colOff>49479</xdr:colOff>
      <xdr:row>1</xdr:row>
      <xdr:rowOff>59376</xdr:rowOff>
    </xdr:from>
    <xdr:to>
      <xdr:col>5</xdr:col>
      <xdr:colOff>880863</xdr:colOff>
      <xdr:row>1</xdr:row>
      <xdr:rowOff>1078675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D447D2C-6FCE-41C6-E8AD-2E589DE57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74674" y="692727"/>
          <a:ext cx="831384" cy="1019299"/>
        </a:xfrm>
        <a:prstGeom prst="rect">
          <a:avLst/>
        </a:prstGeom>
      </xdr:spPr>
    </xdr:pic>
    <xdr:clientData/>
  </xdr:twoCellAnchor>
  <xdr:twoCellAnchor editAs="oneCell">
    <xdr:from>
      <xdr:col>6</xdr:col>
      <xdr:colOff>69274</xdr:colOff>
      <xdr:row>1</xdr:row>
      <xdr:rowOff>29690</xdr:rowOff>
    </xdr:from>
    <xdr:to>
      <xdr:col>6</xdr:col>
      <xdr:colOff>940129</xdr:colOff>
      <xdr:row>1</xdr:row>
      <xdr:rowOff>1086803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EC48277-C0BA-29E6-6084-70B0F16A4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73145" y="663041"/>
          <a:ext cx="870855" cy="1057113"/>
        </a:xfrm>
        <a:prstGeom prst="rect">
          <a:avLst/>
        </a:prstGeom>
      </xdr:spPr>
    </xdr:pic>
    <xdr:clientData/>
  </xdr:twoCellAnchor>
  <xdr:twoCellAnchor editAs="oneCell">
    <xdr:from>
      <xdr:col>7</xdr:col>
      <xdr:colOff>39584</xdr:colOff>
      <xdr:row>1</xdr:row>
      <xdr:rowOff>19793</xdr:rowOff>
    </xdr:from>
    <xdr:to>
      <xdr:col>7</xdr:col>
      <xdr:colOff>1068780</xdr:colOff>
      <xdr:row>1</xdr:row>
      <xdr:rowOff>1115696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6BDA7878-60DD-EC9A-1C04-1F74B8FF9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2129" y="653144"/>
          <a:ext cx="1029196" cy="1095903"/>
        </a:xfrm>
        <a:prstGeom prst="rect">
          <a:avLst/>
        </a:prstGeom>
      </xdr:spPr>
    </xdr:pic>
    <xdr:clientData/>
  </xdr:twoCellAnchor>
  <xdr:twoCellAnchor editAs="oneCell">
    <xdr:from>
      <xdr:col>8</xdr:col>
      <xdr:colOff>57964</xdr:colOff>
      <xdr:row>1</xdr:row>
      <xdr:rowOff>24742</xdr:rowOff>
    </xdr:from>
    <xdr:to>
      <xdr:col>8</xdr:col>
      <xdr:colOff>1438943</xdr:colOff>
      <xdr:row>1</xdr:row>
      <xdr:rowOff>917512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1DE5EDF5-84B4-0B98-CC3E-478250C1F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47127" y="654558"/>
          <a:ext cx="1380979" cy="892770"/>
        </a:xfrm>
        <a:prstGeom prst="rect">
          <a:avLst/>
        </a:prstGeom>
      </xdr:spPr>
    </xdr:pic>
    <xdr:clientData/>
  </xdr:twoCellAnchor>
  <xdr:twoCellAnchor editAs="oneCell">
    <xdr:from>
      <xdr:col>9</xdr:col>
      <xdr:colOff>46653</xdr:colOff>
      <xdr:row>1</xdr:row>
      <xdr:rowOff>46655</xdr:rowOff>
    </xdr:from>
    <xdr:to>
      <xdr:col>9</xdr:col>
      <xdr:colOff>1290734</xdr:colOff>
      <xdr:row>1</xdr:row>
      <xdr:rowOff>1149781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3E47EB48-5197-360A-7D09-F808F1B10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067592" y="676471"/>
          <a:ext cx="1244081" cy="1103126"/>
        </a:xfrm>
        <a:prstGeom prst="rect">
          <a:avLst/>
        </a:prstGeom>
      </xdr:spPr>
    </xdr:pic>
    <xdr:clientData/>
  </xdr:twoCellAnchor>
  <xdr:twoCellAnchor editAs="oneCell">
    <xdr:from>
      <xdr:col>10</xdr:col>
      <xdr:colOff>69982</xdr:colOff>
      <xdr:row>1</xdr:row>
      <xdr:rowOff>85532</xdr:rowOff>
    </xdr:from>
    <xdr:to>
      <xdr:col>10</xdr:col>
      <xdr:colOff>942172</xdr:colOff>
      <xdr:row>1</xdr:row>
      <xdr:rowOff>1026367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1118BB28-5D6D-5C87-A88A-51A9531CB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443859" y="715348"/>
          <a:ext cx="872190" cy="940835"/>
        </a:xfrm>
        <a:prstGeom prst="rect">
          <a:avLst/>
        </a:prstGeom>
      </xdr:spPr>
    </xdr:pic>
    <xdr:clientData/>
  </xdr:twoCellAnchor>
  <xdr:twoCellAnchor editAs="oneCell">
    <xdr:from>
      <xdr:col>11</xdr:col>
      <xdr:colOff>46654</xdr:colOff>
      <xdr:row>1</xdr:row>
      <xdr:rowOff>23325</xdr:rowOff>
    </xdr:from>
    <xdr:to>
      <xdr:col>11</xdr:col>
      <xdr:colOff>1030088</xdr:colOff>
      <xdr:row>1</xdr:row>
      <xdr:rowOff>1119672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D4571F73-08E2-B918-15BC-5820F6EEA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454674" y="653141"/>
          <a:ext cx="983434" cy="1096347"/>
        </a:xfrm>
        <a:prstGeom prst="rect">
          <a:avLst/>
        </a:prstGeom>
      </xdr:spPr>
    </xdr:pic>
    <xdr:clientData/>
  </xdr:twoCellAnchor>
  <xdr:twoCellAnchor editAs="oneCell">
    <xdr:from>
      <xdr:col>12</xdr:col>
      <xdr:colOff>54429</xdr:colOff>
      <xdr:row>1</xdr:row>
      <xdr:rowOff>46654</xdr:rowOff>
    </xdr:from>
    <xdr:to>
      <xdr:col>12</xdr:col>
      <xdr:colOff>995266</xdr:colOff>
      <xdr:row>1</xdr:row>
      <xdr:rowOff>1095513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AFFDA291-5A2E-895B-1755-A7E45B38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558796" y="676470"/>
          <a:ext cx="940837" cy="10488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90"/>
  <sheetViews>
    <sheetView topLeftCell="A56" zoomScale="70" zoomScaleNormal="70" workbookViewId="0">
      <selection activeCell="T42" sqref="T42"/>
    </sheetView>
  </sheetViews>
  <sheetFormatPr defaultColWidth="10.69140625" defaultRowHeight="20.05" customHeight="1" x14ac:dyDescent="0.3"/>
  <cols>
    <col min="1" max="4" width="10.69140625" style="606" customWidth="1"/>
    <col min="5" max="5" width="10.69140625" style="607" customWidth="1"/>
    <col min="6" max="6" width="5.61328125" style="608" customWidth="1"/>
    <col min="7" max="10" width="10.69140625" style="606" customWidth="1"/>
    <col min="11" max="11" width="10.69140625" style="607" customWidth="1"/>
    <col min="12" max="12" width="5.61328125" style="608" customWidth="1"/>
    <col min="13" max="16" width="10.69140625" style="606" customWidth="1"/>
    <col min="17" max="17" width="10.69140625" style="607" customWidth="1"/>
    <col min="18" max="18" width="5.61328125" style="608" customWidth="1"/>
    <col min="19" max="22" width="10.69140625" style="606" customWidth="1"/>
    <col min="23" max="23" width="10.69140625" style="607" customWidth="1"/>
    <col min="24" max="24" width="10.69140625" style="606" customWidth="1"/>
    <col min="25" max="16384" width="10.69140625" style="606"/>
  </cols>
  <sheetData>
    <row r="1" spans="1:23" s="605" customFormat="1" ht="39" customHeight="1" x14ac:dyDescent="0.3">
      <c r="A1" s="609" t="s">
        <v>0</v>
      </c>
      <c r="B1" s="610" t="s">
        <v>1</v>
      </c>
      <c r="C1" s="610" t="s">
        <v>2</v>
      </c>
      <c r="D1" s="610" t="s">
        <v>3</v>
      </c>
      <c r="E1" s="611" t="s">
        <v>4</v>
      </c>
      <c r="F1" s="907"/>
      <c r="G1" s="609" t="s">
        <v>0</v>
      </c>
      <c r="H1" s="610" t="s">
        <v>1</v>
      </c>
      <c r="I1" s="610" t="s">
        <v>2</v>
      </c>
      <c r="J1" s="610" t="s">
        <v>3</v>
      </c>
      <c r="K1" s="611" t="s">
        <v>4</v>
      </c>
      <c r="L1" s="907"/>
      <c r="M1" s="609" t="s">
        <v>0</v>
      </c>
      <c r="N1" s="610" t="s">
        <v>1</v>
      </c>
      <c r="O1" s="610" t="s">
        <v>2</v>
      </c>
      <c r="P1" s="610" t="s">
        <v>3</v>
      </c>
      <c r="Q1" s="611" t="s">
        <v>4</v>
      </c>
      <c r="R1" s="907"/>
      <c r="S1" s="609" t="s">
        <v>0</v>
      </c>
      <c r="T1" s="610" t="s">
        <v>1</v>
      </c>
      <c r="U1" s="610" t="s">
        <v>2</v>
      </c>
      <c r="V1" s="610" t="s">
        <v>3</v>
      </c>
      <c r="W1" s="611" t="s">
        <v>4</v>
      </c>
    </row>
    <row r="2" spans="1:23" ht="20.05" customHeight="1" x14ac:dyDescent="0.3">
      <c r="A2" s="612" t="s">
        <v>5</v>
      </c>
      <c r="B2" s="603">
        <v>800</v>
      </c>
      <c r="C2" s="604">
        <f>VLOOKUP(A2,使用表!A:B,2,0)</f>
        <v>9</v>
      </c>
      <c r="D2" s="604">
        <f t="shared" ref="D2:D27" si="0">B2-C2</f>
        <v>791</v>
      </c>
      <c r="E2" s="604" t="str">
        <f>IF(D2&lt;=200,"速速补货","充足")</f>
        <v>充足</v>
      </c>
      <c r="F2" s="907"/>
      <c r="G2" s="613" t="s">
        <v>6</v>
      </c>
      <c r="H2" s="603">
        <v>800</v>
      </c>
      <c r="I2" s="604">
        <f>VLOOKUP(G2,使用表!A:B,2,0)</f>
        <v>0</v>
      </c>
      <c r="J2" s="604">
        <f t="shared" ref="J2:J33" si="1">H2-I2</f>
        <v>800</v>
      </c>
      <c r="K2" s="604" t="str">
        <f>IF(J2&lt;=200,"速速补货","充足")</f>
        <v>充足</v>
      </c>
      <c r="L2" s="907"/>
      <c r="M2" s="614" t="s">
        <v>7</v>
      </c>
      <c r="N2" s="603">
        <v>800</v>
      </c>
      <c r="O2" s="604">
        <f>VLOOKUP(M2,使用表!A:B,2,0)</f>
        <v>0</v>
      </c>
      <c r="P2" s="604">
        <f t="shared" ref="P2:P30" si="2">N2-O2</f>
        <v>800</v>
      </c>
      <c r="Q2" s="604" t="str">
        <f>IF(P2&lt;=200,"速速补货","充足")</f>
        <v>充足</v>
      </c>
      <c r="R2" s="907"/>
      <c r="S2" s="615" t="s">
        <v>8</v>
      </c>
      <c r="T2" s="603">
        <v>800</v>
      </c>
      <c r="U2" s="604">
        <f>VLOOKUP(S2,使用表!A:B,2,0)</f>
        <v>0</v>
      </c>
      <c r="V2" s="604">
        <f t="shared" ref="V2:V27" si="3">T2-U2</f>
        <v>800</v>
      </c>
      <c r="W2" s="604" t="str">
        <f>IF(V2&lt;=200,"速速补货","充足")</f>
        <v>充足</v>
      </c>
    </row>
    <row r="3" spans="1:23" ht="20.05" customHeight="1" x14ac:dyDescent="0.3">
      <c r="A3" s="616" t="s">
        <v>9</v>
      </c>
      <c r="B3" s="603">
        <v>800</v>
      </c>
      <c r="C3" s="604">
        <f>VLOOKUP(A3,使用表!A:B,2,0)</f>
        <v>0</v>
      </c>
      <c r="D3" s="604">
        <f t="shared" si="0"/>
        <v>800</v>
      </c>
      <c r="E3" s="604" t="str">
        <f t="shared" ref="E3:E27" si="4">IF(D3&lt;=200,"速速补货","充足")</f>
        <v>充足</v>
      </c>
      <c r="F3" s="907"/>
      <c r="G3" s="617" t="s">
        <v>10</v>
      </c>
      <c r="H3" s="603">
        <v>800</v>
      </c>
      <c r="I3" s="604">
        <f>VLOOKUP(G3,使用表!A:B,2,0)</f>
        <v>0</v>
      </c>
      <c r="J3" s="604">
        <f t="shared" si="1"/>
        <v>800</v>
      </c>
      <c r="K3" s="604" t="str">
        <f t="shared" ref="K3:K33" si="5">IF(J3&lt;=200,"速速补货","充足")</f>
        <v>充足</v>
      </c>
      <c r="L3" s="907"/>
      <c r="M3" s="618" t="s">
        <v>11</v>
      </c>
      <c r="N3" s="603">
        <v>800</v>
      </c>
      <c r="O3" s="604">
        <f>VLOOKUP(M3,使用表!A:B,2,0)</f>
        <v>31</v>
      </c>
      <c r="P3" s="604">
        <f t="shared" si="2"/>
        <v>769</v>
      </c>
      <c r="Q3" s="604" t="str">
        <f t="shared" ref="Q3:Q30" si="6">IF(P3&lt;=200,"速速补货","充足")</f>
        <v>充足</v>
      </c>
      <c r="R3" s="907"/>
      <c r="S3" s="619" t="s">
        <v>12</v>
      </c>
      <c r="T3" s="603">
        <v>800</v>
      </c>
      <c r="U3" s="604">
        <f>VLOOKUP(S3,使用表!A:B,2,0)</f>
        <v>0</v>
      </c>
      <c r="V3" s="604">
        <f t="shared" si="3"/>
        <v>800</v>
      </c>
      <c r="W3" s="604" t="str">
        <f t="shared" ref="W3:W27" si="7">IF(V3&lt;=200,"速速补货","充足")</f>
        <v>充足</v>
      </c>
    </row>
    <row r="4" spans="1:23" ht="20.05" customHeight="1" x14ac:dyDescent="0.3">
      <c r="A4" s="620" t="s">
        <v>13</v>
      </c>
      <c r="B4" s="603">
        <v>800</v>
      </c>
      <c r="C4" s="604">
        <f>VLOOKUP(A4,使用表!A:B,2,0)</f>
        <v>0</v>
      </c>
      <c r="D4" s="604">
        <f t="shared" si="0"/>
        <v>800</v>
      </c>
      <c r="E4" s="604" t="str">
        <f t="shared" si="4"/>
        <v>充足</v>
      </c>
      <c r="F4" s="907"/>
      <c r="G4" s="621" t="s">
        <v>14</v>
      </c>
      <c r="H4" s="603">
        <v>800</v>
      </c>
      <c r="I4" s="604">
        <f>VLOOKUP(G4,使用表!A:B,2,0)</f>
        <v>0</v>
      </c>
      <c r="J4" s="604">
        <f t="shared" si="1"/>
        <v>800</v>
      </c>
      <c r="K4" s="604" t="str">
        <f t="shared" si="5"/>
        <v>充足</v>
      </c>
      <c r="L4" s="907"/>
      <c r="M4" s="622" t="s">
        <v>15</v>
      </c>
      <c r="N4" s="603">
        <v>800</v>
      </c>
      <c r="O4" s="604">
        <f>VLOOKUP(M4,使用表!A:B,2,0)</f>
        <v>0</v>
      </c>
      <c r="P4" s="604">
        <f t="shared" si="2"/>
        <v>800</v>
      </c>
      <c r="Q4" s="604" t="str">
        <f t="shared" si="6"/>
        <v>充足</v>
      </c>
      <c r="R4" s="907"/>
      <c r="S4" s="623" t="s">
        <v>16</v>
      </c>
      <c r="T4" s="603">
        <v>800</v>
      </c>
      <c r="U4" s="604">
        <f>VLOOKUP(S4,使用表!A:B,2,0)</f>
        <v>0</v>
      </c>
      <c r="V4" s="604">
        <f t="shared" si="3"/>
        <v>800</v>
      </c>
      <c r="W4" s="604" t="str">
        <f t="shared" si="7"/>
        <v>充足</v>
      </c>
    </row>
    <row r="5" spans="1:23" ht="20.05" customHeight="1" x14ac:dyDescent="0.3">
      <c r="A5" s="624" t="s">
        <v>17</v>
      </c>
      <c r="B5" s="603">
        <v>800</v>
      </c>
      <c r="C5" s="604">
        <f>VLOOKUP(A5,使用表!A:B,2,0)</f>
        <v>11</v>
      </c>
      <c r="D5" s="604">
        <f t="shared" si="0"/>
        <v>789</v>
      </c>
      <c r="E5" s="604" t="str">
        <f t="shared" si="4"/>
        <v>充足</v>
      </c>
      <c r="F5" s="907"/>
      <c r="G5" s="625" t="s">
        <v>18</v>
      </c>
      <c r="H5" s="603">
        <v>800</v>
      </c>
      <c r="I5" s="604">
        <f>VLOOKUP(G5,使用表!A:B,2,0)</f>
        <v>0</v>
      </c>
      <c r="J5" s="604">
        <f t="shared" si="1"/>
        <v>800</v>
      </c>
      <c r="K5" s="604" t="str">
        <f t="shared" si="5"/>
        <v>充足</v>
      </c>
      <c r="L5" s="907"/>
      <c r="M5" s="626" t="s">
        <v>19</v>
      </c>
      <c r="N5" s="603">
        <v>800</v>
      </c>
      <c r="O5" s="604">
        <f>VLOOKUP(M5,使用表!A:B,2,0)</f>
        <v>0</v>
      </c>
      <c r="P5" s="604">
        <f t="shared" si="2"/>
        <v>800</v>
      </c>
      <c r="Q5" s="604" t="str">
        <f t="shared" si="6"/>
        <v>充足</v>
      </c>
      <c r="R5" s="907"/>
      <c r="S5" s="627" t="s">
        <v>20</v>
      </c>
      <c r="T5" s="603">
        <v>800</v>
      </c>
      <c r="U5" s="604">
        <f>VLOOKUP(S5,使用表!A:B,2,0)</f>
        <v>0</v>
      </c>
      <c r="V5" s="604">
        <f t="shared" si="3"/>
        <v>800</v>
      </c>
      <c r="W5" s="604" t="str">
        <f t="shared" si="7"/>
        <v>充足</v>
      </c>
    </row>
    <row r="6" spans="1:23" ht="20.05" customHeight="1" x14ac:dyDescent="0.3">
      <c r="A6" s="628" t="s">
        <v>21</v>
      </c>
      <c r="B6" s="603">
        <v>800</v>
      </c>
      <c r="C6" s="604">
        <f>VLOOKUP(A6,使用表!A:B,2,0)</f>
        <v>0</v>
      </c>
      <c r="D6" s="604">
        <f t="shared" si="0"/>
        <v>800</v>
      </c>
      <c r="E6" s="604" t="str">
        <f t="shared" si="4"/>
        <v>充足</v>
      </c>
      <c r="F6" s="907"/>
      <c r="G6" s="629" t="s">
        <v>22</v>
      </c>
      <c r="H6" s="603">
        <v>800</v>
      </c>
      <c r="I6" s="604">
        <f>VLOOKUP(G6,使用表!A:B,2,0)</f>
        <v>1</v>
      </c>
      <c r="J6" s="604">
        <f t="shared" si="1"/>
        <v>799</v>
      </c>
      <c r="K6" s="604" t="str">
        <f t="shared" si="5"/>
        <v>充足</v>
      </c>
      <c r="L6" s="907"/>
      <c r="M6" s="630" t="s">
        <v>23</v>
      </c>
      <c r="N6" s="603">
        <v>800</v>
      </c>
      <c r="O6" s="604">
        <f>VLOOKUP(M6,使用表!A:B,2,0)</f>
        <v>0</v>
      </c>
      <c r="P6" s="604">
        <f t="shared" si="2"/>
        <v>800</v>
      </c>
      <c r="Q6" s="604" t="str">
        <f t="shared" si="6"/>
        <v>充足</v>
      </c>
      <c r="R6" s="907"/>
      <c r="S6" s="631" t="s">
        <v>24</v>
      </c>
      <c r="T6" s="603">
        <v>800</v>
      </c>
      <c r="U6" s="604">
        <f>VLOOKUP(S6,使用表!A:B,2,0)</f>
        <v>0</v>
      </c>
      <c r="V6" s="604">
        <f t="shared" si="3"/>
        <v>800</v>
      </c>
      <c r="W6" s="604" t="str">
        <f t="shared" si="7"/>
        <v>充足</v>
      </c>
    </row>
    <row r="7" spans="1:23" ht="20.05" customHeight="1" x14ac:dyDescent="0.3">
      <c r="A7" s="632" t="s">
        <v>25</v>
      </c>
      <c r="B7" s="603">
        <v>800</v>
      </c>
      <c r="C7" s="604">
        <f>VLOOKUP(A7,使用表!A:B,2,0)</f>
        <v>18</v>
      </c>
      <c r="D7" s="604">
        <f t="shared" si="0"/>
        <v>782</v>
      </c>
      <c r="E7" s="604" t="str">
        <f t="shared" si="4"/>
        <v>充足</v>
      </c>
      <c r="F7" s="907"/>
      <c r="G7" s="633" t="s">
        <v>26</v>
      </c>
      <c r="H7" s="603">
        <v>800</v>
      </c>
      <c r="I7" s="604">
        <f>VLOOKUP(G7,使用表!A:B,2,0)</f>
        <v>0</v>
      </c>
      <c r="J7" s="604">
        <f t="shared" si="1"/>
        <v>800</v>
      </c>
      <c r="K7" s="604" t="str">
        <f t="shared" si="5"/>
        <v>充足</v>
      </c>
      <c r="L7" s="907"/>
      <c r="M7" s="634" t="s">
        <v>27</v>
      </c>
      <c r="N7" s="603">
        <v>800</v>
      </c>
      <c r="O7" s="604">
        <f>VLOOKUP(M7,使用表!A:B,2,0)</f>
        <v>5</v>
      </c>
      <c r="P7" s="604">
        <f t="shared" si="2"/>
        <v>795</v>
      </c>
      <c r="Q7" s="604" t="str">
        <f t="shared" si="6"/>
        <v>充足</v>
      </c>
      <c r="R7" s="907"/>
      <c r="S7" s="635" t="s">
        <v>28</v>
      </c>
      <c r="T7" s="603">
        <v>800</v>
      </c>
      <c r="U7" s="604">
        <f>VLOOKUP(S7,使用表!A:B,2,0)</f>
        <v>0</v>
      </c>
      <c r="V7" s="604">
        <f t="shared" si="3"/>
        <v>800</v>
      </c>
      <c r="W7" s="604" t="str">
        <f t="shared" si="7"/>
        <v>充足</v>
      </c>
    </row>
    <row r="8" spans="1:23" ht="20.05" customHeight="1" x14ac:dyDescent="0.3">
      <c r="A8" s="636" t="s">
        <v>29</v>
      </c>
      <c r="B8" s="603">
        <v>800</v>
      </c>
      <c r="C8" s="604">
        <f>VLOOKUP(A8,使用表!A:B,2,0)</f>
        <v>9</v>
      </c>
      <c r="D8" s="604">
        <f t="shared" si="0"/>
        <v>791</v>
      </c>
      <c r="E8" s="604" t="str">
        <f t="shared" si="4"/>
        <v>充足</v>
      </c>
      <c r="F8" s="907"/>
      <c r="G8" s="637" t="s">
        <v>30</v>
      </c>
      <c r="H8" s="603">
        <v>800</v>
      </c>
      <c r="I8" s="604">
        <f>VLOOKUP(G8,使用表!A:B,2,0)</f>
        <v>10</v>
      </c>
      <c r="J8" s="604">
        <f t="shared" si="1"/>
        <v>790</v>
      </c>
      <c r="K8" s="604" t="str">
        <f t="shared" si="5"/>
        <v>充足</v>
      </c>
      <c r="L8" s="907"/>
      <c r="M8" s="638" t="s">
        <v>31</v>
      </c>
      <c r="N8" s="603">
        <v>800</v>
      </c>
      <c r="O8" s="604">
        <f>VLOOKUP(M8,使用表!A:B,2,0)</f>
        <v>0</v>
      </c>
      <c r="P8" s="604">
        <f t="shared" si="2"/>
        <v>800</v>
      </c>
      <c r="Q8" s="604" t="str">
        <f t="shared" si="6"/>
        <v>充足</v>
      </c>
      <c r="R8" s="907"/>
      <c r="S8" s="639" t="s">
        <v>32</v>
      </c>
      <c r="T8" s="603">
        <v>800</v>
      </c>
      <c r="U8" s="604">
        <f>VLOOKUP(S8,使用表!A:B,2,0)</f>
        <v>41</v>
      </c>
      <c r="V8" s="604">
        <f t="shared" si="3"/>
        <v>759</v>
      </c>
      <c r="W8" s="604" t="str">
        <f t="shared" si="7"/>
        <v>充足</v>
      </c>
    </row>
    <row r="9" spans="1:23" ht="20.05" customHeight="1" x14ac:dyDescent="0.3">
      <c r="A9" s="640" t="s">
        <v>33</v>
      </c>
      <c r="B9" s="603">
        <v>800</v>
      </c>
      <c r="C9" s="604">
        <f>VLOOKUP(A9,使用表!A:B,2,0)</f>
        <v>187</v>
      </c>
      <c r="D9" s="604">
        <f t="shared" si="0"/>
        <v>613</v>
      </c>
      <c r="E9" s="604" t="str">
        <f t="shared" si="4"/>
        <v>充足</v>
      </c>
      <c r="F9" s="907"/>
      <c r="G9" s="641" t="s">
        <v>34</v>
      </c>
      <c r="H9" s="603">
        <v>800</v>
      </c>
      <c r="I9" s="604">
        <f>VLOOKUP(G9,使用表!A:B,2,0)</f>
        <v>0</v>
      </c>
      <c r="J9" s="604">
        <f t="shared" si="1"/>
        <v>800</v>
      </c>
      <c r="K9" s="604" t="str">
        <f t="shared" si="5"/>
        <v>充足</v>
      </c>
      <c r="L9" s="907"/>
      <c r="M9" s="642" t="s">
        <v>35</v>
      </c>
      <c r="N9" s="603">
        <v>800</v>
      </c>
      <c r="O9" s="604">
        <f>VLOOKUP(M9,使用表!A:B,2,0)</f>
        <v>0</v>
      </c>
      <c r="P9" s="604">
        <f t="shared" si="2"/>
        <v>800</v>
      </c>
      <c r="Q9" s="604" t="str">
        <f t="shared" si="6"/>
        <v>充足</v>
      </c>
      <c r="R9" s="907"/>
      <c r="S9" s="643" t="s">
        <v>36</v>
      </c>
      <c r="T9" s="603">
        <v>800</v>
      </c>
      <c r="U9" s="604">
        <f>VLOOKUP(S9,使用表!A:B,2,0)</f>
        <v>0</v>
      </c>
      <c r="V9" s="604">
        <f t="shared" si="3"/>
        <v>800</v>
      </c>
      <c r="W9" s="604" t="str">
        <f t="shared" si="7"/>
        <v>充足</v>
      </c>
    </row>
    <row r="10" spans="1:23" ht="20.05" customHeight="1" x14ac:dyDescent="0.3">
      <c r="A10" s="644" t="s">
        <v>37</v>
      </c>
      <c r="B10" s="603">
        <v>800</v>
      </c>
      <c r="C10" s="604">
        <f>VLOOKUP(A10,使用表!A:B,2,0)</f>
        <v>94</v>
      </c>
      <c r="D10" s="604">
        <f t="shared" si="0"/>
        <v>706</v>
      </c>
      <c r="E10" s="604" t="str">
        <f t="shared" si="4"/>
        <v>充足</v>
      </c>
      <c r="F10" s="907"/>
      <c r="G10" s="645" t="s">
        <v>38</v>
      </c>
      <c r="H10" s="603">
        <v>800</v>
      </c>
      <c r="I10" s="604">
        <f>VLOOKUP(G10,使用表!A:B,2,0)</f>
        <v>0</v>
      </c>
      <c r="J10" s="604">
        <f t="shared" si="1"/>
        <v>800</v>
      </c>
      <c r="K10" s="604" t="str">
        <f t="shared" si="5"/>
        <v>充足</v>
      </c>
      <c r="L10" s="907"/>
      <c r="M10" s="646" t="s">
        <v>39</v>
      </c>
      <c r="N10" s="603">
        <v>800</v>
      </c>
      <c r="O10" s="604">
        <f>VLOOKUP(M10,使用表!A:B,2,0)</f>
        <v>0</v>
      </c>
      <c r="P10" s="604">
        <f t="shared" si="2"/>
        <v>800</v>
      </c>
      <c r="Q10" s="604" t="str">
        <f t="shared" si="6"/>
        <v>充足</v>
      </c>
      <c r="R10" s="907"/>
      <c r="S10" s="647" t="s">
        <v>40</v>
      </c>
      <c r="T10" s="603">
        <v>800</v>
      </c>
      <c r="U10" s="604">
        <f>VLOOKUP(S10,使用表!A:B,2,0)</f>
        <v>41</v>
      </c>
      <c r="V10" s="604">
        <f t="shared" si="3"/>
        <v>759</v>
      </c>
      <c r="W10" s="604" t="str">
        <f t="shared" si="7"/>
        <v>充足</v>
      </c>
    </row>
    <row r="11" spans="1:23" ht="20.05" customHeight="1" x14ac:dyDescent="0.3">
      <c r="A11" s="648" t="s">
        <v>41</v>
      </c>
      <c r="B11" s="603">
        <v>800</v>
      </c>
      <c r="C11" s="604">
        <f>VLOOKUP(A11,使用表!A:B,2,0)</f>
        <v>33</v>
      </c>
      <c r="D11" s="604">
        <f t="shared" si="0"/>
        <v>767</v>
      </c>
      <c r="E11" s="604" t="str">
        <f t="shared" si="4"/>
        <v>充足</v>
      </c>
      <c r="F11" s="907"/>
      <c r="G11" s="649" t="s">
        <v>42</v>
      </c>
      <c r="H11" s="603">
        <v>800</v>
      </c>
      <c r="I11" s="604">
        <f>VLOOKUP(G11,使用表!A:B,2,0)</f>
        <v>32</v>
      </c>
      <c r="J11" s="604">
        <f t="shared" si="1"/>
        <v>768</v>
      </c>
      <c r="K11" s="604" t="str">
        <f t="shared" si="5"/>
        <v>充足</v>
      </c>
      <c r="L11" s="907"/>
      <c r="M11" s="650" t="s">
        <v>43</v>
      </c>
      <c r="N11" s="603">
        <v>800</v>
      </c>
      <c r="O11" s="604">
        <f>VLOOKUP(M11,使用表!A:B,2,0)</f>
        <v>0</v>
      </c>
      <c r="P11" s="604">
        <f t="shared" si="2"/>
        <v>800</v>
      </c>
      <c r="Q11" s="604" t="str">
        <f t="shared" si="6"/>
        <v>充足</v>
      </c>
      <c r="R11" s="907"/>
      <c r="S11" s="651" t="s">
        <v>44</v>
      </c>
      <c r="T11" s="603">
        <v>800</v>
      </c>
      <c r="U11" s="604">
        <f>VLOOKUP(S11,使用表!A:B,2,0)</f>
        <v>0</v>
      </c>
      <c r="V11" s="604">
        <f t="shared" si="3"/>
        <v>800</v>
      </c>
      <c r="W11" s="604" t="str">
        <f t="shared" si="7"/>
        <v>充足</v>
      </c>
    </row>
    <row r="12" spans="1:23" ht="20.05" customHeight="1" x14ac:dyDescent="0.3">
      <c r="A12" s="652" t="s">
        <v>45</v>
      </c>
      <c r="B12" s="603">
        <v>800</v>
      </c>
      <c r="C12" s="604">
        <f>VLOOKUP(A12,使用表!A:B,2,0)</f>
        <v>12</v>
      </c>
      <c r="D12" s="604">
        <f t="shared" si="0"/>
        <v>788</v>
      </c>
      <c r="E12" s="604" t="str">
        <f t="shared" si="4"/>
        <v>充足</v>
      </c>
      <c r="F12" s="907"/>
      <c r="G12" s="653" t="s">
        <v>46</v>
      </c>
      <c r="H12" s="603">
        <v>800</v>
      </c>
      <c r="I12" s="604">
        <f>VLOOKUP(G12,使用表!A:B,2,0)</f>
        <v>0</v>
      </c>
      <c r="J12" s="604">
        <f t="shared" si="1"/>
        <v>800</v>
      </c>
      <c r="K12" s="604" t="str">
        <f t="shared" si="5"/>
        <v>充足</v>
      </c>
      <c r="L12" s="907"/>
      <c r="M12" s="654" t="s">
        <v>47</v>
      </c>
      <c r="N12" s="603">
        <v>800</v>
      </c>
      <c r="O12" s="604">
        <f>VLOOKUP(M12,使用表!A:B,2,0)</f>
        <v>96</v>
      </c>
      <c r="P12" s="604">
        <f t="shared" si="2"/>
        <v>704</v>
      </c>
      <c r="Q12" s="604" t="str">
        <f t="shared" si="6"/>
        <v>充足</v>
      </c>
      <c r="R12" s="907"/>
      <c r="S12" s="655" t="s">
        <v>48</v>
      </c>
      <c r="T12" s="603">
        <v>800</v>
      </c>
      <c r="U12" s="604">
        <f>VLOOKUP(S12,使用表!A:B,2,0)</f>
        <v>0</v>
      </c>
      <c r="V12" s="604">
        <f t="shared" si="3"/>
        <v>800</v>
      </c>
      <c r="W12" s="604" t="str">
        <f t="shared" si="7"/>
        <v>充足</v>
      </c>
    </row>
    <row r="13" spans="1:23" ht="20.05" customHeight="1" x14ac:dyDescent="0.3">
      <c r="A13" s="656" t="s">
        <v>49</v>
      </c>
      <c r="B13" s="603">
        <v>800</v>
      </c>
      <c r="C13" s="604">
        <f>VLOOKUP(A13,使用表!A:B,2,0)</f>
        <v>0</v>
      </c>
      <c r="D13" s="604">
        <f t="shared" si="0"/>
        <v>800</v>
      </c>
      <c r="E13" s="604" t="str">
        <f t="shared" si="4"/>
        <v>充足</v>
      </c>
      <c r="F13" s="907"/>
      <c r="G13" s="657" t="s">
        <v>50</v>
      </c>
      <c r="H13" s="603">
        <v>800</v>
      </c>
      <c r="I13" s="604">
        <f>VLOOKUP(G13,使用表!A:B,2,0)</f>
        <v>96</v>
      </c>
      <c r="J13" s="604">
        <f t="shared" si="1"/>
        <v>704</v>
      </c>
      <c r="K13" s="604" t="str">
        <f t="shared" si="5"/>
        <v>充足</v>
      </c>
      <c r="L13" s="907"/>
      <c r="M13" s="658" t="s">
        <v>51</v>
      </c>
      <c r="N13" s="603">
        <v>800</v>
      </c>
      <c r="O13" s="604">
        <f>VLOOKUP(M13,使用表!A:B,2,0)</f>
        <v>131</v>
      </c>
      <c r="P13" s="604">
        <f t="shared" si="2"/>
        <v>669</v>
      </c>
      <c r="Q13" s="604" t="str">
        <f t="shared" si="6"/>
        <v>充足</v>
      </c>
      <c r="R13" s="907"/>
      <c r="S13" s="659" t="s">
        <v>52</v>
      </c>
      <c r="T13" s="603">
        <v>800</v>
      </c>
      <c r="U13" s="604">
        <f>VLOOKUP(S13,使用表!A:B,2,0)</f>
        <v>0</v>
      </c>
      <c r="V13" s="604">
        <f t="shared" si="3"/>
        <v>800</v>
      </c>
      <c r="W13" s="604" t="str">
        <f t="shared" si="7"/>
        <v>充足</v>
      </c>
    </row>
    <row r="14" spans="1:23" ht="20.05" customHeight="1" x14ac:dyDescent="0.3">
      <c r="A14" s="660" t="s">
        <v>53</v>
      </c>
      <c r="B14" s="603">
        <v>800</v>
      </c>
      <c r="C14" s="604">
        <f>VLOOKUP(A14,使用表!A:B,2,0)</f>
        <v>51</v>
      </c>
      <c r="D14" s="604">
        <f t="shared" si="0"/>
        <v>749</v>
      </c>
      <c r="E14" s="604" t="str">
        <f t="shared" si="4"/>
        <v>充足</v>
      </c>
      <c r="F14" s="907"/>
      <c r="G14" s="661" t="s">
        <v>54</v>
      </c>
      <c r="H14" s="603">
        <v>800</v>
      </c>
      <c r="I14" s="604">
        <f>VLOOKUP(G14,使用表!A:B,2,0)</f>
        <v>0</v>
      </c>
      <c r="J14" s="604">
        <f t="shared" si="1"/>
        <v>800</v>
      </c>
      <c r="K14" s="604" t="str">
        <f t="shared" si="5"/>
        <v>充足</v>
      </c>
      <c r="L14" s="907"/>
      <c r="M14" s="662" t="s">
        <v>55</v>
      </c>
      <c r="N14" s="603">
        <v>800</v>
      </c>
      <c r="O14" s="604">
        <f>VLOOKUP(M14,使用表!A:B,2,0)</f>
        <v>0</v>
      </c>
      <c r="P14" s="604">
        <f t="shared" si="2"/>
        <v>800</v>
      </c>
      <c r="Q14" s="604" t="str">
        <f t="shared" si="6"/>
        <v>充足</v>
      </c>
      <c r="R14" s="907"/>
      <c r="S14" s="663" t="s">
        <v>56</v>
      </c>
      <c r="T14" s="603">
        <v>800</v>
      </c>
      <c r="U14" s="604">
        <f>VLOOKUP(S14,使用表!A:B,2,0)</f>
        <v>0</v>
      </c>
      <c r="V14" s="604">
        <f t="shared" si="3"/>
        <v>800</v>
      </c>
      <c r="W14" s="604" t="str">
        <f t="shared" si="7"/>
        <v>充足</v>
      </c>
    </row>
    <row r="15" spans="1:23" ht="20.05" customHeight="1" x14ac:dyDescent="0.3">
      <c r="A15" s="664" t="s">
        <v>57</v>
      </c>
      <c r="B15" s="603">
        <v>800</v>
      </c>
      <c r="C15" s="604">
        <f>VLOOKUP(A15,使用表!A:B,2,0)</f>
        <v>0</v>
      </c>
      <c r="D15" s="604">
        <f t="shared" si="0"/>
        <v>800</v>
      </c>
      <c r="E15" s="604" t="str">
        <f t="shared" si="4"/>
        <v>充足</v>
      </c>
      <c r="F15" s="907"/>
      <c r="G15" s="665" t="s">
        <v>58</v>
      </c>
      <c r="H15" s="603">
        <v>800</v>
      </c>
      <c r="I15" s="604">
        <f>VLOOKUP(G15,使用表!A:B,2,0)</f>
        <v>20</v>
      </c>
      <c r="J15" s="604">
        <f t="shared" si="1"/>
        <v>780</v>
      </c>
      <c r="K15" s="604" t="str">
        <f t="shared" si="5"/>
        <v>充足</v>
      </c>
      <c r="L15" s="907"/>
      <c r="M15" s="666" t="s">
        <v>59</v>
      </c>
      <c r="N15" s="603">
        <v>800</v>
      </c>
      <c r="O15" s="604">
        <f>VLOOKUP(M15,使用表!A:B,2,0)</f>
        <v>0</v>
      </c>
      <c r="P15" s="604">
        <f t="shared" si="2"/>
        <v>800</v>
      </c>
      <c r="Q15" s="604" t="str">
        <f t="shared" si="6"/>
        <v>充足</v>
      </c>
      <c r="R15" s="907"/>
      <c r="S15" s="667" t="s">
        <v>60</v>
      </c>
      <c r="T15" s="603">
        <v>800</v>
      </c>
      <c r="U15" s="604">
        <f>VLOOKUP(S15,使用表!A:B,2,0)</f>
        <v>0</v>
      </c>
      <c r="V15" s="604">
        <f t="shared" si="3"/>
        <v>800</v>
      </c>
      <c r="W15" s="604" t="str">
        <f t="shared" si="7"/>
        <v>充足</v>
      </c>
    </row>
    <row r="16" spans="1:23" ht="20.05" customHeight="1" x14ac:dyDescent="0.3">
      <c r="A16" s="668" t="s">
        <v>61</v>
      </c>
      <c r="B16" s="603">
        <v>800</v>
      </c>
      <c r="C16" s="604">
        <f>VLOOKUP(A16,使用表!A:B,2,0)</f>
        <v>154</v>
      </c>
      <c r="D16" s="604">
        <f t="shared" si="0"/>
        <v>646</v>
      </c>
      <c r="E16" s="604" t="str">
        <f t="shared" si="4"/>
        <v>充足</v>
      </c>
      <c r="F16" s="907"/>
      <c r="G16" s="669" t="s">
        <v>62</v>
      </c>
      <c r="H16" s="603">
        <v>800</v>
      </c>
      <c r="I16" s="604">
        <f>VLOOKUP(G16,使用表!A:B,2,0)</f>
        <v>82</v>
      </c>
      <c r="J16" s="604">
        <f t="shared" si="1"/>
        <v>718</v>
      </c>
      <c r="K16" s="604" t="str">
        <f t="shared" si="5"/>
        <v>充足</v>
      </c>
      <c r="L16" s="907"/>
      <c r="M16" s="670" t="s">
        <v>63</v>
      </c>
      <c r="N16" s="603">
        <v>800</v>
      </c>
      <c r="O16" s="604">
        <f>VLOOKUP(M16,使用表!A:B,2,0)</f>
        <v>58</v>
      </c>
      <c r="P16" s="604">
        <f t="shared" si="2"/>
        <v>742</v>
      </c>
      <c r="Q16" s="604" t="str">
        <f t="shared" si="6"/>
        <v>充足</v>
      </c>
      <c r="R16" s="907"/>
      <c r="S16" s="671" t="s">
        <v>64</v>
      </c>
      <c r="T16" s="603">
        <v>800</v>
      </c>
      <c r="U16" s="604">
        <f>VLOOKUP(S16,使用表!A:B,2,0)</f>
        <v>18</v>
      </c>
      <c r="V16" s="604">
        <f t="shared" si="3"/>
        <v>782</v>
      </c>
      <c r="W16" s="604" t="str">
        <f t="shared" si="7"/>
        <v>充足</v>
      </c>
    </row>
    <row r="17" spans="1:23" ht="20.05" customHeight="1" x14ac:dyDescent="0.3">
      <c r="A17" s="672" t="s">
        <v>65</v>
      </c>
      <c r="B17" s="603">
        <v>800</v>
      </c>
      <c r="C17" s="604">
        <f>VLOOKUP(A17,使用表!A:B,2,0)</f>
        <v>0</v>
      </c>
      <c r="D17" s="604">
        <f t="shared" si="0"/>
        <v>800</v>
      </c>
      <c r="E17" s="604" t="str">
        <f t="shared" si="4"/>
        <v>充足</v>
      </c>
      <c r="F17" s="907"/>
      <c r="G17" s="673" t="s">
        <v>66</v>
      </c>
      <c r="H17" s="603">
        <v>800</v>
      </c>
      <c r="I17" s="604">
        <f>VLOOKUP(G17,使用表!A:B,2,0)</f>
        <v>0</v>
      </c>
      <c r="J17" s="604">
        <f t="shared" si="1"/>
        <v>800</v>
      </c>
      <c r="K17" s="604" t="str">
        <f t="shared" si="5"/>
        <v>充足</v>
      </c>
      <c r="L17" s="907"/>
      <c r="M17" s="674" t="s">
        <v>67</v>
      </c>
      <c r="N17" s="603">
        <v>800</v>
      </c>
      <c r="O17" s="604">
        <f>VLOOKUP(M17,使用表!A:B,2,0)</f>
        <v>0</v>
      </c>
      <c r="P17" s="604">
        <f t="shared" si="2"/>
        <v>800</v>
      </c>
      <c r="Q17" s="604" t="str">
        <f t="shared" si="6"/>
        <v>充足</v>
      </c>
      <c r="R17" s="907"/>
      <c r="S17" s="675" t="s">
        <v>68</v>
      </c>
      <c r="T17" s="603">
        <v>800</v>
      </c>
      <c r="U17" s="604">
        <f>VLOOKUP(S17,使用表!A:B,2,0)</f>
        <v>0</v>
      </c>
      <c r="V17" s="604">
        <f t="shared" si="3"/>
        <v>800</v>
      </c>
      <c r="W17" s="604" t="str">
        <f t="shared" si="7"/>
        <v>充足</v>
      </c>
    </row>
    <row r="18" spans="1:23" ht="20.05" customHeight="1" x14ac:dyDescent="0.3">
      <c r="A18" s="676" t="s">
        <v>69</v>
      </c>
      <c r="B18" s="603">
        <v>800</v>
      </c>
      <c r="C18" s="604">
        <f>VLOOKUP(A18,使用表!A:B,2,0)</f>
        <v>9</v>
      </c>
      <c r="D18" s="604">
        <f t="shared" si="0"/>
        <v>791</v>
      </c>
      <c r="E18" s="604" t="str">
        <f t="shared" si="4"/>
        <v>充足</v>
      </c>
      <c r="F18" s="907"/>
      <c r="G18" s="677" t="s">
        <v>70</v>
      </c>
      <c r="H18" s="603">
        <v>800</v>
      </c>
      <c r="I18" s="604">
        <f>VLOOKUP(G18,使用表!A:B,2,0)</f>
        <v>0</v>
      </c>
      <c r="J18" s="604">
        <f t="shared" si="1"/>
        <v>800</v>
      </c>
      <c r="K18" s="604" t="str">
        <f t="shared" si="5"/>
        <v>充足</v>
      </c>
      <c r="L18" s="907"/>
      <c r="M18" s="678" t="s">
        <v>71</v>
      </c>
      <c r="N18" s="603">
        <v>800</v>
      </c>
      <c r="O18" s="604">
        <f>VLOOKUP(M18,使用表!A:B,2,0)</f>
        <v>0</v>
      </c>
      <c r="P18" s="604">
        <f t="shared" si="2"/>
        <v>800</v>
      </c>
      <c r="Q18" s="604" t="str">
        <f t="shared" si="6"/>
        <v>充足</v>
      </c>
      <c r="R18" s="907"/>
      <c r="S18" s="679" t="s">
        <v>72</v>
      </c>
      <c r="T18" s="603">
        <v>800</v>
      </c>
      <c r="U18" s="604">
        <f>VLOOKUP(S18,使用表!A:B,2,0)</f>
        <v>0</v>
      </c>
      <c r="V18" s="604">
        <f t="shared" si="3"/>
        <v>800</v>
      </c>
      <c r="W18" s="604" t="str">
        <f t="shared" si="7"/>
        <v>充足</v>
      </c>
    </row>
    <row r="19" spans="1:23" ht="20.05" customHeight="1" x14ac:dyDescent="0.3">
      <c r="A19" s="680" t="s">
        <v>73</v>
      </c>
      <c r="B19" s="603">
        <v>800</v>
      </c>
      <c r="C19" s="604">
        <f>VLOOKUP(A19,使用表!A:B,2,0)</f>
        <v>22</v>
      </c>
      <c r="D19" s="604">
        <f t="shared" si="0"/>
        <v>778</v>
      </c>
      <c r="E19" s="604" t="str">
        <f t="shared" si="4"/>
        <v>充足</v>
      </c>
      <c r="F19" s="907"/>
      <c r="G19" s="681" t="s">
        <v>74</v>
      </c>
      <c r="H19" s="603">
        <v>800</v>
      </c>
      <c r="I19" s="604">
        <f>VLOOKUP(G19,使用表!A:B,2,0)</f>
        <v>0</v>
      </c>
      <c r="J19" s="604">
        <f t="shared" si="1"/>
        <v>800</v>
      </c>
      <c r="K19" s="604" t="str">
        <f t="shared" si="5"/>
        <v>充足</v>
      </c>
      <c r="L19" s="907"/>
      <c r="M19" s="682" t="s">
        <v>75</v>
      </c>
      <c r="N19" s="603">
        <v>800</v>
      </c>
      <c r="O19" s="604">
        <f>VLOOKUP(M19,使用表!A:B,2,0)</f>
        <v>4</v>
      </c>
      <c r="P19" s="604">
        <f t="shared" si="2"/>
        <v>796</v>
      </c>
      <c r="Q19" s="604" t="str">
        <f t="shared" si="6"/>
        <v>充足</v>
      </c>
      <c r="R19" s="907"/>
      <c r="S19" s="683" t="s">
        <v>76</v>
      </c>
      <c r="T19" s="603">
        <v>800</v>
      </c>
      <c r="U19" s="604">
        <f>VLOOKUP(S19,使用表!A:B,2,0)</f>
        <v>1</v>
      </c>
      <c r="V19" s="604">
        <f t="shared" si="3"/>
        <v>799</v>
      </c>
      <c r="W19" s="604" t="str">
        <f t="shared" si="7"/>
        <v>充足</v>
      </c>
    </row>
    <row r="20" spans="1:23" ht="20.05" customHeight="1" x14ac:dyDescent="0.3">
      <c r="A20" s="684" t="s">
        <v>77</v>
      </c>
      <c r="B20" s="603">
        <v>800</v>
      </c>
      <c r="C20" s="604">
        <f>VLOOKUP(A20,使用表!A:B,2,0)</f>
        <v>6</v>
      </c>
      <c r="D20" s="604">
        <f t="shared" si="0"/>
        <v>794</v>
      </c>
      <c r="E20" s="604" t="str">
        <f t="shared" si="4"/>
        <v>充足</v>
      </c>
      <c r="F20" s="907"/>
      <c r="G20" s="685" t="s">
        <v>78</v>
      </c>
      <c r="H20" s="603">
        <v>800</v>
      </c>
      <c r="I20" s="604">
        <f>VLOOKUP(G20,使用表!A:B,2,0)</f>
        <v>25</v>
      </c>
      <c r="J20" s="604">
        <f t="shared" si="1"/>
        <v>775</v>
      </c>
      <c r="K20" s="604" t="str">
        <f t="shared" si="5"/>
        <v>充足</v>
      </c>
      <c r="L20" s="907"/>
      <c r="M20" s="686" t="s">
        <v>79</v>
      </c>
      <c r="N20" s="603">
        <v>800</v>
      </c>
      <c r="O20" s="604">
        <f>VLOOKUP(M20,使用表!A:B,2,0)</f>
        <v>0</v>
      </c>
      <c r="P20" s="604">
        <f t="shared" si="2"/>
        <v>800</v>
      </c>
      <c r="Q20" s="604" t="str">
        <f t="shared" si="6"/>
        <v>充足</v>
      </c>
      <c r="R20" s="907"/>
      <c r="S20" s="687" t="s">
        <v>80</v>
      </c>
      <c r="T20" s="603">
        <v>800</v>
      </c>
      <c r="U20" s="604">
        <f>VLOOKUP(S20,使用表!A:B,2,0)</f>
        <v>0</v>
      </c>
      <c r="V20" s="604">
        <f t="shared" si="3"/>
        <v>800</v>
      </c>
      <c r="W20" s="604" t="str">
        <f t="shared" si="7"/>
        <v>充足</v>
      </c>
    </row>
    <row r="21" spans="1:23" ht="20.05" customHeight="1" x14ac:dyDescent="0.3">
      <c r="A21" s="688" t="s">
        <v>81</v>
      </c>
      <c r="B21" s="603">
        <v>800</v>
      </c>
      <c r="C21" s="604">
        <f>VLOOKUP(A21,使用表!A:B,2,0)</f>
        <v>16</v>
      </c>
      <c r="D21" s="604">
        <f t="shared" si="0"/>
        <v>784</v>
      </c>
      <c r="E21" s="604" t="str">
        <f t="shared" si="4"/>
        <v>充足</v>
      </c>
      <c r="F21" s="907"/>
      <c r="G21" s="689" t="s">
        <v>82</v>
      </c>
      <c r="H21" s="603">
        <v>800</v>
      </c>
      <c r="I21" s="604">
        <f>VLOOKUP(G21,使用表!A:B,2,0)</f>
        <v>0</v>
      </c>
      <c r="J21" s="604">
        <f t="shared" si="1"/>
        <v>800</v>
      </c>
      <c r="K21" s="604" t="str">
        <f t="shared" si="5"/>
        <v>充足</v>
      </c>
      <c r="L21" s="907"/>
      <c r="M21" s="690" t="s">
        <v>83</v>
      </c>
      <c r="N21" s="603">
        <v>800</v>
      </c>
      <c r="O21" s="604">
        <f>VLOOKUP(M21,使用表!A:B,2,0)</f>
        <v>0</v>
      </c>
      <c r="P21" s="604">
        <f t="shared" si="2"/>
        <v>800</v>
      </c>
      <c r="Q21" s="604" t="str">
        <f t="shared" si="6"/>
        <v>充足</v>
      </c>
      <c r="R21" s="907"/>
      <c r="S21" s="691" t="s">
        <v>84</v>
      </c>
      <c r="T21" s="603">
        <v>800</v>
      </c>
      <c r="U21" s="604">
        <f>VLOOKUP(S21,使用表!A:B,2,0)</f>
        <v>0</v>
      </c>
      <c r="V21" s="604">
        <f t="shared" si="3"/>
        <v>800</v>
      </c>
      <c r="W21" s="604" t="str">
        <f t="shared" si="7"/>
        <v>充足</v>
      </c>
    </row>
    <row r="22" spans="1:23" ht="20.05" customHeight="1" x14ac:dyDescent="0.3">
      <c r="A22" s="692" t="s">
        <v>85</v>
      </c>
      <c r="B22" s="603">
        <v>800</v>
      </c>
      <c r="C22" s="604">
        <f>VLOOKUP(A22,使用表!A:B,2,0)</f>
        <v>148</v>
      </c>
      <c r="D22" s="604">
        <f t="shared" si="0"/>
        <v>652</v>
      </c>
      <c r="E22" s="604" t="str">
        <f t="shared" si="4"/>
        <v>充足</v>
      </c>
      <c r="F22" s="907"/>
      <c r="G22" s="693" t="s">
        <v>86</v>
      </c>
      <c r="H22" s="603">
        <v>800</v>
      </c>
      <c r="I22" s="604">
        <f>VLOOKUP(G22,使用表!A:B,2,0)</f>
        <v>0</v>
      </c>
      <c r="J22" s="604">
        <f t="shared" si="1"/>
        <v>800</v>
      </c>
      <c r="K22" s="604" t="str">
        <f t="shared" si="5"/>
        <v>充足</v>
      </c>
      <c r="L22" s="907"/>
      <c r="M22" s="694" t="s">
        <v>87</v>
      </c>
      <c r="N22" s="603">
        <v>800</v>
      </c>
      <c r="O22" s="604">
        <f>VLOOKUP(M22,使用表!A:B,2,0)</f>
        <v>0</v>
      </c>
      <c r="P22" s="604">
        <f t="shared" si="2"/>
        <v>800</v>
      </c>
      <c r="Q22" s="604" t="str">
        <f t="shared" si="6"/>
        <v>充足</v>
      </c>
      <c r="R22" s="907"/>
      <c r="S22" s="695" t="s">
        <v>88</v>
      </c>
      <c r="T22" s="603">
        <v>800</v>
      </c>
      <c r="U22" s="604">
        <f>VLOOKUP(S22,使用表!A:B,2,0)</f>
        <v>0</v>
      </c>
      <c r="V22" s="604">
        <f t="shared" si="3"/>
        <v>800</v>
      </c>
      <c r="W22" s="604" t="str">
        <f t="shared" si="7"/>
        <v>充足</v>
      </c>
    </row>
    <row r="23" spans="1:23" ht="20.05" customHeight="1" x14ac:dyDescent="0.3">
      <c r="A23" s="696" t="s">
        <v>89</v>
      </c>
      <c r="B23" s="603">
        <v>800</v>
      </c>
      <c r="C23" s="604">
        <f>VLOOKUP(A23,使用表!A:B,2,0)</f>
        <v>240</v>
      </c>
      <c r="D23" s="604">
        <f t="shared" si="0"/>
        <v>560</v>
      </c>
      <c r="E23" s="604" t="str">
        <f t="shared" si="4"/>
        <v>充足</v>
      </c>
      <c r="F23" s="907"/>
      <c r="G23" s="697" t="s">
        <v>90</v>
      </c>
      <c r="H23" s="603">
        <v>800</v>
      </c>
      <c r="I23" s="604">
        <f>VLOOKUP(G23,使用表!A:B,2,0)</f>
        <v>87</v>
      </c>
      <c r="J23" s="604">
        <f t="shared" si="1"/>
        <v>713</v>
      </c>
      <c r="K23" s="604" t="str">
        <f t="shared" si="5"/>
        <v>充足</v>
      </c>
      <c r="L23" s="907"/>
      <c r="M23" s="698" t="s">
        <v>91</v>
      </c>
      <c r="N23" s="603">
        <v>800</v>
      </c>
      <c r="O23" s="604">
        <f>VLOOKUP(M23,使用表!A:B,2,0)</f>
        <v>68</v>
      </c>
      <c r="P23" s="604">
        <f t="shared" si="2"/>
        <v>732</v>
      </c>
      <c r="Q23" s="604" t="str">
        <f t="shared" si="6"/>
        <v>充足</v>
      </c>
      <c r="R23" s="907"/>
      <c r="S23" s="699" t="s">
        <v>92</v>
      </c>
      <c r="T23" s="603">
        <v>800</v>
      </c>
      <c r="U23" s="604">
        <f>VLOOKUP(S23,使用表!A:B,2,0)</f>
        <v>0</v>
      </c>
      <c r="V23" s="604">
        <f t="shared" si="3"/>
        <v>800</v>
      </c>
      <c r="W23" s="604" t="str">
        <f t="shared" si="7"/>
        <v>充足</v>
      </c>
    </row>
    <row r="24" spans="1:23" ht="20.05" customHeight="1" x14ac:dyDescent="0.3">
      <c r="A24" s="700" t="s">
        <v>93</v>
      </c>
      <c r="B24" s="603">
        <v>800</v>
      </c>
      <c r="C24" s="604">
        <f>VLOOKUP(A24,使用表!A:B,2,0)</f>
        <v>0</v>
      </c>
      <c r="D24" s="604">
        <f t="shared" si="0"/>
        <v>800</v>
      </c>
      <c r="E24" s="604" t="str">
        <f t="shared" si="4"/>
        <v>充足</v>
      </c>
      <c r="F24" s="907"/>
      <c r="G24" s="701" t="s">
        <v>94</v>
      </c>
      <c r="H24" s="603">
        <v>800</v>
      </c>
      <c r="I24" s="604">
        <f>VLOOKUP(G24,使用表!A:B,2,0)</f>
        <v>0</v>
      </c>
      <c r="J24" s="604">
        <f t="shared" si="1"/>
        <v>800</v>
      </c>
      <c r="K24" s="604" t="str">
        <f t="shared" si="5"/>
        <v>充足</v>
      </c>
      <c r="L24" s="907"/>
      <c r="M24" s="702" t="s">
        <v>95</v>
      </c>
      <c r="N24" s="603">
        <v>800</v>
      </c>
      <c r="O24" s="604">
        <f>VLOOKUP(M24,使用表!A:B,2,0)</f>
        <v>0</v>
      </c>
      <c r="P24" s="604">
        <f t="shared" si="2"/>
        <v>800</v>
      </c>
      <c r="Q24" s="604" t="str">
        <f t="shared" si="6"/>
        <v>充足</v>
      </c>
      <c r="R24" s="907"/>
      <c r="S24" s="703" t="s">
        <v>96</v>
      </c>
      <c r="T24" s="603">
        <v>800</v>
      </c>
      <c r="U24" s="604">
        <f>VLOOKUP(S24,使用表!A:B,2,0)</f>
        <v>0</v>
      </c>
      <c r="V24" s="604">
        <f t="shared" si="3"/>
        <v>800</v>
      </c>
      <c r="W24" s="604" t="str">
        <f t="shared" si="7"/>
        <v>充足</v>
      </c>
    </row>
    <row r="25" spans="1:23" ht="20.05" customHeight="1" x14ac:dyDescent="0.3">
      <c r="A25" s="704" t="s">
        <v>97</v>
      </c>
      <c r="B25" s="603">
        <v>800</v>
      </c>
      <c r="C25" s="604">
        <f>VLOOKUP(A25,使用表!A:B,2,0)</f>
        <v>0</v>
      </c>
      <c r="D25" s="604">
        <f t="shared" si="0"/>
        <v>800</v>
      </c>
      <c r="E25" s="604" t="str">
        <f t="shared" si="4"/>
        <v>充足</v>
      </c>
      <c r="F25" s="907"/>
      <c r="G25" s="705" t="s">
        <v>98</v>
      </c>
      <c r="H25" s="603">
        <v>800</v>
      </c>
      <c r="I25" s="604">
        <f>VLOOKUP(G25,使用表!A:B,2,0)</f>
        <v>0</v>
      </c>
      <c r="J25" s="604">
        <f t="shared" si="1"/>
        <v>800</v>
      </c>
      <c r="K25" s="604" t="str">
        <f t="shared" si="5"/>
        <v>充足</v>
      </c>
      <c r="L25" s="907"/>
      <c r="M25" s="706" t="s">
        <v>99</v>
      </c>
      <c r="N25" s="603">
        <v>800</v>
      </c>
      <c r="O25" s="604">
        <f>VLOOKUP(M25,使用表!A:B,2,0)</f>
        <v>0</v>
      </c>
      <c r="P25" s="604">
        <f t="shared" si="2"/>
        <v>800</v>
      </c>
      <c r="Q25" s="604" t="str">
        <f t="shared" si="6"/>
        <v>充足</v>
      </c>
      <c r="R25" s="907"/>
      <c r="S25" s="707" t="s">
        <v>100</v>
      </c>
      <c r="T25" s="603">
        <v>800</v>
      </c>
      <c r="U25" s="604">
        <f>VLOOKUP(S25,使用表!A:B,2,0)</f>
        <v>0</v>
      </c>
      <c r="V25" s="604">
        <f t="shared" si="3"/>
        <v>800</v>
      </c>
      <c r="W25" s="604" t="str">
        <f t="shared" si="7"/>
        <v>充足</v>
      </c>
    </row>
    <row r="26" spans="1:23" ht="20.05" customHeight="1" x14ac:dyDescent="0.3">
      <c r="A26" s="708" t="s">
        <v>101</v>
      </c>
      <c r="B26" s="603">
        <v>800</v>
      </c>
      <c r="C26" s="604">
        <f>VLOOKUP(A26,使用表!A:B,2,0)</f>
        <v>3</v>
      </c>
      <c r="D26" s="604">
        <f t="shared" si="0"/>
        <v>797</v>
      </c>
      <c r="E26" s="604" t="str">
        <f t="shared" si="4"/>
        <v>充足</v>
      </c>
      <c r="F26" s="907"/>
      <c r="G26" s="709" t="s">
        <v>102</v>
      </c>
      <c r="H26" s="603">
        <v>800</v>
      </c>
      <c r="I26" s="604">
        <f>VLOOKUP(G26,使用表!A:B,2,0)</f>
        <v>4</v>
      </c>
      <c r="J26" s="604">
        <f t="shared" si="1"/>
        <v>796</v>
      </c>
      <c r="K26" s="604" t="str">
        <f t="shared" si="5"/>
        <v>充足</v>
      </c>
      <c r="L26" s="907"/>
      <c r="M26" s="710" t="s">
        <v>103</v>
      </c>
      <c r="N26" s="603">
        <v>800</v>
      </c>
      <c r="O26" s="604">
        <f>VLOOKUP(M26,使用表!A:B,2,0)</f>
        <v>0</v>
      </c>
      <c r="P26" s="604">
        <f t="shared" si="2"/>
        <v>800</v>
      </c>
      <c r="Q26" s="604" t="str">
        <f t="shared" si="6"/>
        <v>充足</v>
      </c>
      <c r="R26" s="907"/>
      <c r="S26" s="711" t="s">
        <v>104</v>
      </c>
      <c r="T26" s="603">
        <v>800</v>
      </c>
      <c r="U26" s="604">
        <f>VLOOKUP(S26,使用表!A:B,2,0)</f>
        <v>0</v>
      </c>
      <c r="V26" s="604">
        <f t="shared" si="3"/>
        <v>800</v>
      </c>
      <c r="W26" s="604" t="str">
        <f t="shared" si="7"/>
        <v>充足</v>
      </c>
    </row>
    <row r="27" spans="1:23" ht="20.05" customHeight="1" x14ac:dyDescent="0.3">
      <c r="A27" s="712" t="s">
        <v>105</v>
      </c>
      <c r="B27" s="603">
        <v>800</v>
      </c>
      <c r="C27" s="604">
        <f>VLOOKUP(A27,使用表!A:B,2,0)</f>
        <v>46</v>
      </c>
      <c r="D27" s="604">
        <f t="shared" si="0"/>
        <v>754</v>
      </c>
      <c r="E27" s="604" t="str">
        <f t="shared" si="4"/>
        <v>充足</v>
      </c>
      <c r="F27" s="907"/>
      <c r="G27" s="713" t="s">
        <v>106</v>
      </c>
      <c r="H27" s="603">
        <v>800</v>
      </c>
      <c r="I27" s="604">
        <f>VLOOKUP(G27,使用表!A:B,2,0)</f>
        <v>44</v>
      </c>
      <c r="J27" s="604">
        <f t="shared" si="1"/>
        <v>756</v>
      </c>
      <c r="K27" s="604" t="str">
        <f t="shared" si="5"/>
        <v>充足</v>
      </c>
      <c r="L27" s="907"/>
      <c r="M27" s="714" t="s">
        <v>107</v>
      </c>
      <c r="N27" s="603">
        <v>800</v>
      </c>
      <c r="O27" s="604">
        <f>VLOOKUP(M27,使用表!A:B,2,0)</f>
        <v>0</v>
      </c>
      <c r="P27" s="604">
        <f t="shared" si="2"/>
        <v>800</v>
      </c>
      <c r="Q27" s="604" t="str">
        <f t="shared" si="6"/>
        <v>充足</v>
      </c>
      <c r="R27" s="907"/>
      <c r="S27" s="715" t="s">
        <v>108</v>
      </c>
      <c r="T27" s="603">
        <v>800</v>
      </c>
      <c r="U27" s="604">
        <f>VLOOKUP(S27,使用表!A:B,2,0)</f>
        <v>0</v>
      </c>
      <c r="V27" s="604">
        <f t="shared" si="3"/>
        <v>800</v>
      </c>
      <c r="W27" s="604" t="str">
        <f t="shared" si="7"/>
        <v>充足</v>
      </c>
    </row>
    <row r="28" spans="1:23" ht="20.05" customHeight="1" x14ac:dyDescent="0.3">
      <c r="F28" s="907"/>
      <c r="G28" s="716" t="s">
        <v>109</v>
      </c>
      <c r="H28" s="603">
        <v>800</v>
      </c>
      <c r="I28" s="604">
        <f>VLOOKUP(G28,使用表!A:B,2,0)</f>
        <v>0</v>
      </c>
      <c r="J28" s="604">
        <f t="shared" si="1"/>
        <v>800</v>
      </c>
      <c r="K28" s="604" t="str">
        <f t="shared" si="5"/>
        <v>充足</v>
      </c>
      <c r="L28" s="907"/>
      <c r="M28" s="717" t="s">
        <v>110</v>
      </c>
      <c r="N28" s="603">
        <v>800</v>
      </c>
      <c r="O28" s="604">
        <f>VLOOKUP(M28,使用表!A:B,2,0)</f>
        <v>0</v>
      </c>
      <c r="P28" s="604">
        <f t="shared" si="2"/>
        <v>800</v>
      </c>
      <c r="Q28" s="604" t="str">
        <f t="shared" si="6"/>
        <v>充足</v>
      </c>
      <c r="R28" s="907"/>
    </row>
    <row r="29" spans="1:23" ht="20.05" customHeight="1" x14ac:dyDescent="0.3">
      <c r="F29" s="907"/>
      <c r="G29" s="718" t="s">
        <v>111</v>
      </c>
      <c r="H29" s="603">
        <v>800</v>
      </c>
      <c r="I29" s="604">
        <f>VLOOKUP(G29,使用表!A:B,2,0)</f>
        <v>0</v>
      </c>
      <c r="J29" s="604">
        <f t="shared" si="1"/>
        <v>800</v>
      </c>
      <c r="K29" s="604" t="str">
        <f t="shared" si="5"/>
        <v>充足</v>
      </c>
      <c r="L29" s="907"/>
      <c r="M29" s="719" t="s">
        <v>112</v>
      </c>
      <c r="N29" s="603">
        <v>800</v>
      </c>
      <c r="O29" s="604">
        <f>VLOOKUP(M29,使用表!A:B,2,0)</f>
        <v>0</v>
      </c>
      <c r="P29" s="604">
        <f t="shared" si="2"/>
        <v>800</v>
      </c>
      <c r="Q29" s="604" t="str">
        <f t="shared" si="6"/>
        <v>充足</v>
      </c>
      <c r="R29" s="907"/>
    </row>
    <row r="30" spans="1:23" ht="20.05" customHeight="1" x14ac:dyDescent="0.3">
      <c r="F30" s="907"/>
      <c r="G30" s="720" t="s">
        <v>113</v>
      </c>
      <c r="H30" s="603">
        <v>800</v>
      </c>
      <c r="I30" s="604">
        <f>VLOOKUP(G30,使用表!A:B,2,0)</f>
        <v>0</v>
      </c>
      <c r="J30" s="604">
        <f t="shared" si="1"/>
        <v>800</v>
      </c>
      <c r="K30" s="604" t="str">
        <f t="shared" si="5"/>
        <v>充足</v>
      </c>
      <c r="L30" s="907"/>
      <c r="M30" s="721" t="s">
        <v>114</v>
      </c>
      <c r="N30" s="603">
        <v>800</v>
      </c>
      <c r="O30" s="604">
        <f>VLOOKUP(M30,使用表!A:B,2,0)</f>
        <v>0</v>
      </c>
      <c r="P30" s="604">
        <f t="shared" si="2"/>
        <v>800</v>
      </c>
      <c r="Q30" s="604" t="str">
        <f t="shared" si="6"/>
        <v>充足</v>
      </c>
      <c r="R30" s="907"/>
    </row>
    <row r="31" spans="1:23" ht="20.05" customHeight="1" x14ac:dyDescent="0.3">
      <c r="F31" s="907"/>
      <c r="G31" s="722" t="s">
        <v>115</v>
      </c>
      <c r="H31" s="603">
        <v>800</v>
      </c>
      <c r="I31" s="604">
        <f>VLOOKUP(G31,使用表!A:B,2,0)</f>
        <v>0</v>
      </c>
      <c r="J31" s="604">
        <f t="shared" si="1"/>
        <v>800</v>
      </c>
      <c r="K31" s="604" t="str">
        <f t="shared" si="5"/>
        <v>充足</v>
      </c>
      <c r="L31" s="907"/>
      <c r="R31" s="907"/>
    </row>
    <row r="32" spans="1:23" ht="20.05" customHeight="1" x14ac:dyDescent="0.3">
      <c r="F32" s="907"/>
      <c r="G32" s="723" t="s">
        <v>116</v>
      </c>
      <c r="H32" s="603">
        <v>800</v>
      </c>
      <c r="I32" s="604">
        <f>VLOOKUP(G32,使用表!A:B,2,0)</f>
        <v>0</v>
      </c>
      <c r="J32" s="604">
        <f t="shared" si="1"/>
        <v>800</v>
      </c>
      <c r="K32" s="604" t="str">
        <f t="shared" si="5"/>
        <v>充足</v>
      </c>
      <c r="L32" s="907"/>
      <c r="R32" s="907"/>
    </row>
    <row r="33" spans="1:23" ht="20.05" customHeight="1" x14ac:dyDescent="0.3">
      <c r="F33" s="907"/>
      <c r="G33" s="724" t="s">
        <v>117</v>
      </c>
      <c r="H33" s="603">
        <v>800</v>
      </c>
      <c r="I33" s="604">
        <f>VLOOKUP(G33,使用表!A:B,2,0)</f>
        <v>0</v>
      </c>
      <c r="J33" s="604">
        <f t="shared" si="1"/>
        <v>800</v>
      </c>
      <c r="K33" s="604" t="str">
        <f t="shared" si="5"/>
        <v>充足</v>
      </c>
      <c r="L33" s="907"/>
      <c r="R33" s="907"/>
    </row>
    <row r="34" spans="1:23" ht="20.05" customHeight="1" x14ac:dyDescent="0.3">
      <c r="F34" s="907"/>
      <c r="L34" s="907"/>
      <c r="R34" s="907"/>
    </row>
    <row r="35" spans="1:23" ht="40" customHeight="1" x14ac:dyDescent="0.3">
      <c r="A35" s="609" t="s">
        <v>0</v>
      </c>
      <c r="B35" s="610" t="s">
        <v>1</v>
      </c>
      <c r="C35" s="610" t="s">
        <v>2</v>
      </c>
      <c r="D35" s="610" t="s">
        <v>3</v>
      </c>
      <c r="E35" s="611" t="s">
        <v>4</v>
      </c>
      <c r="F35" s="907"/>
      <c r="G35" s="609" t="s">
        <v>0</v>
      </c>
      <c r="H35" s="610" t="s">
        <v>1</v>
      </c>
      <c r="I35" s="610" t="s">
        <v>2</v>
      </c>
      <c r="J35" s="610" t="s">
        <v>3</v>
      </c>
      <c r="K35" s="611" t="s">
        <v>4</v>
      </c>
      <c r="L35" s="907"/>
      <c r="M35" s="609" t="s">
        <v>0</v>
      </c>
      <c r="N35" s="610" t="s">
        <v>1</v>
      </c>
      <c r="O35" s="610" t="s">
        <v>2</v>
      </c>
      <c r="P35" s="610" t="s">
        <v>3</v>
      </c>
      <c r="Q35" s="611" t="s">
        <v>4</v>
      </c>
      <c r="R35" s="907"/>
      <c r="S35" s="609" t="s">
        <v>0</v>
      </c>
      <c r="T35" s="610" t="s">
        <v>1</v>
      </c>
      <c r="U35" s="610" t="s">
        <v>2</v>
      </c>
      <c r="V35" s="610" t="s">
        <v>3</v>
      </c>
      <c r="W35" s="611" t="s">
        <v>4</v>
      </c>
    </row>
    <row r="36" spans="1:23" ht="20.05" customHeight="1" x14ac:dyDescent="0.3">
      <c r="A36" s="725" t="s">
        <v>118</v>
      </c>
      <c r="B36" s="603">
        <v>800</v>
      </c>
      <c r="C36" s="604">
        <f>VLOOKUP(A36,使用表!A:B,2,0)</f>
        <v>24</v>
      </c>
      <c r="D36" s="604">
        <f t="shared" ref="D36:D59" si="8">B36-C36</f>
        <v>776</v>
      </c>
      <c r="E36" s="604" t="str">
        <f>IF(D36&lt;=200,"速速补货","充足")</f>
        <v>充足</v>
      </c>
      <c r="F36" s="907"/>
      <c r="G36" s="726" t="s">
        <v>119</v>
      </c>
      <c r="H36" s="603">
        <v>800</v>
      </c>
      <c r="I36" s="604">
        <f>VLOOKUP(G36,使用表!A:B,2,0)</f>
        <v>0</v>
      </c>
      <c r="J36" s="604">
        <f t="shared" ref="J36:J60" si="9">H36-I36</f>
        <v>800</v>
      </c>
      <c r="K36" s="604" t="str">
        <f>IF(J36&lt;=200,"速速补货","充足")</f>
        <v>充足</v>
      </c>
      <c r="L36" s="907"/>
      <c r="M36" s="727" t="s">
        <v>120</v>
      </c>
      <c r="N36" s="603">
        <v>800</v>
      </c>
      <c r="O36" s="604">
        <f>VLOOKUP(M36,使用表!A:B,2,0)</f>
        <v>69</v>
      </c>
      <c r="P36" s="604">
        <f t="shared" ref="P36:P56" si="10">N36-O36</f>
        <v>731</v>
      </c>
      <c r="Q36" s="604" t="str">
        <f>IF(P36&lt;=200,"速速补货","充足")</f>
        <v>充足</v>
      </c>
      <c r="R36" s="907"/>
      <c r="S36" s="728" t="s">
        <v>121</v>
      </c>
      <c r="T36" s="603">
        <v>2800</v>
      </c>
      <c r="U36" s="604">
        <f>VLOOKUP(S36,使用表!A:B,2,0)</f>
        <v>569</v>
      </c>
      <c r="V36" s="604">
        <f t="shared" ref="V36:V58" si="11">T36-U36</f>
        <v>2231</v>
      </c>
      <c r="W36" s="604" t="str">
        <f>IF(V36&lt;=500,"速速补货","充足")</f>
        <v>充足</v>
      </c>
    </row>
    <row r="37" spans="1:23" ht="20.05" customHeight="1" x14ac:dyDescent="0.3">
      <c r="A37" s="729" t="s">
        <v>122</v>
      </c>
      <c r="B37" s="603">
        <v>800</v>
      </c>
      <c r="C37" s="604">
        <f>VLOOKUP(A37,使用表!A:B,2,0)</f>
        <v>0</v>
      </c>
      <c r="D37" s="604">
        <f t="shared" si="8"/>
        <v>800</v>
      </c>
      <c r="E37" s="604" t="str">
        <f t="shared" ref="E37:E59" si="12">IF(D37&lt;=200,"速速补货","充足")</f>
        <v>充足</v>
      </c>
      <c r="F37" s="907"/>
      <c r="G37" s="730" t="s">
        <v>123</v>
      </c>
      <c r="H37" s="603">
        <v>800</v>
      </c>
      <c r="I37" s="604">
        <f>VLOOKUP(G37,使用表!A:B,2,0)</f>
        <v>0</v>
      </c>
      <c r="J37" s="604">
        <f t="shared" si="9"/>
        <v>800</v>
      </c>
      <c r="K37" s="604" t="str">
        <f t="shared" ref="K37:K60" si="13">IF(J37&lt;=200,"速速补货","充足")</f>
        <v>充足</v>
      </c>
      <c r="L37" s="907"/>
      <c r="M37" s="731" t="s">
        <v>124</v>
      </c>
      <c r="N37" s="603">
        <v>800</v>
      </c>
      <c r="O37" s="604">
        <f>VLOOKUP(M37,使用表!A:B,2,0)</f>
        <v>0</v>
      </c>
      <c r="P37" s="604">
        <f t="shared" si="10"/>
        <v>800</v>
      </c>
      <c r="Q37" s="604" t="str">
        <f t="shared" ref="Q37:Q56" si="14">IF(P37&lt;=200,"速速补货","充足")</f>
        <v>充足</v>
      </c>
      <c r="R37" s="907"/>
      <c r="S37" s="732" t="s">
        <v>125</v>
      </c>
      <c r="T37" s="603">
        <v>2800</v>
      </c>
      <c r="U37" s="604">
        <f>VLOOKUP(S37,使用表!A:B,2,0)</f>
        <v>300</v>
      </c>
      <c r="V37" s="604">
        <f t="shared" si="11"/>
        <v>2500</v>
      </c>
      <c r="W37" s="604" t="str">
        <f>IF(V37&lt;=500,"速速补货","充足")</f>
        <v>充足</v>
      </c>
    </row>
    <row r="38" spans="1:23" ht="20.05" customHeight="1" x14ac:dyDescent="0.3">
      <c r="A38" s="733" t="s">
        <v>126</v>
      </c>
      <c r="B38" s="603">
        <v>800</v>
      </c>
      <c r="C38" s="604">
        <f>VLOOKUP(A38,使用表!A:B,2,0)</f>
        <v>0</v>
      </c>
      <c r="D38" s="604">
        <f t="shared" si="8"/>
        <v>800</v>
      </c>
      <c r="E38" s="604" t="str">
        <f t="shared" si="12"/>
        <v>充足</v>
      </c>
      <c r="F38" s="907"/>
      <c r="G38" s="734" t="s">
        <v>127</v>
      </c>
      <c r="H38" s="603">
        <v>800</v>
      </c>
      <c r="I38" s="604">
        <f>VLOOKUP(G38,使用表!A:B,2,0)</f>
        <v>6</v>
      </c>
      <c r="J38" s="604">
        <f t="shared" si="9"/>
        <v>794</v>
      </c>
      <c r="K38" s="604" t="str">
        <f t="shared" si="13"/>
        <v>充足</v>
      </c>
      <c r="L38" s="907"/>
      <c r="M38" s="735" t="s">
        <v>128</v>
      </c>
      <c r="N38" s="603">
        <v>800</v>
      </c>
      <c r="O38" s="604">
        <f>VLOOKUP(M38,使用表!A:B,2,0)</f>
        <v>0</v>
      </c>
      <c r="P38" s="604">
        <f t="shared" si="10"/>
        <v>800</v>
      </c>
      <c r="Q38" s="604" t="str">
        <f t="shared" si="14"/>
        <v>充足</v>
      </c>
      <c r="R38" s="907"/>
      <c r="S38" s="736" t="s">
        <v>129</v>
      </c>
      <c r="T38" s="603">
        <v>800</v>
      </c>
      <c r="U38" s="604">
        <f>VLOOKUP(S38,使用表!A:B,2,0)</f>
        <v>2</v>
      </c>
      <c r="V38" s="604">
        <f t="shared" si="11"/>
        <v>798</v>
      </c>
      <c r="W38" s="604" t="str">
        <f>IF(V38&lt;=200,"速速补货","充足")</f>
        <v>充足</v>
      </c>
    </row>
    <row r="39" spans="1:23" ht="20.05" customHeight="1" x14ac:dyDescent="0.3">
      <c r="A39" s="737" t="s">
        <v>130</v>
      </c>
      <c r="B39" s="603">
        <v>800</v>
      </c>
      <c r="C39" s="604">
        <f>VLOOKUP(A39,使用表!A:B,2,0)</f>
        <v>0</v>
      </c>
      <c r="D39" s="604">
        <f t="shared" si="8"/>
        <v>800</v>
      </c>
      <c r="E39" s="604" t="str">
        <f t="shared" si="12"/>
        <v>充足</v>
      </c>
      <c r="F39" s="907"/>
      <c r="G39" s="738" t="s">
        <v>131</v>
      </c>
      <c r="H39" s="603">
        <v>800</v>
      </c>
      <c r="I39" s="604">
        <f>VLOOKUP(G39,使用表!A:B,2,0)</f>
        <v>210</v>
      </c>
      <c r="J39" s="604">
        <f t="shared" si="9"/>
        <v>590</v>
      </c>
      <c r="K39" s="604" t="str">
        <f t="shared" si="13"/>
        <v>充足</v>
      </c>
      <c r="L39" s="907"/>
      <c r="M39" s="739" t="s">
        <v>132</v>
      </c>
      <c r="N39" s="603">
        <v>800</v>
      </c>
      <c r="O39" s="604">
        <f>VLOOKUP(M39,使用表!A:B,2,0)</f>
        <v>103</v>
      </c>
      <c r="P39" s="604">
        <f t="shared" si="10"/>
        <v>697</v>
      </c>
      <c r="Q39" s="604" t="str">
        <f t="shared" si="14"/>
        <v>充足</v>
      </c>
      <c r="R39" s="907"/>
      <c r="S39" s="740" t="s">
        <v>133</v>
      </c>
      <c r="T39" s="603">
        <v>800</v>
      </c>
      <c r="U39" s="604">
        <f>VLOOKUP(S39,使用表!A:B,2,0)</f>
        <v>37</v>
      </c>
      <c r="V39" s="604">
        <f t="shared" si="11"/>
        <v>763</v>
      </c>
      <c r="W39" s="604" t="str">
        <f t="shared" ref="W38:W58" si="15">IF(V39&lt;=200,"速速补货","充足")</f>
        <v>充足</v>
      </c>
    </row>
    <row r="40" spans="1:23" ht="20.05" customHeight="1" x14ac:dyDescent="0.3">
      <c r="A40" s="741" t="s">
        <v>134</v>
      </c>
      <c r="B40" s="603">
        <v>800</v>
      </c>
      <c r="C40" s="604">
        <f>VLOOKUP(A40,使用表!A:B,2,0)</f>
        <v>6</v>
      </c>
      <c r="D40" s="604">
        <f t="shared" si="8"/>
        <v>794</v>
      </c>
      <c r="E40" s="604" t="str">
        <f t="shared" si="12"/>
        <v>充足</v>
      </c>
      <c r="F40" s="907"/>
      <c r="G40" s="742" t="s">
        <v>135</v>
      </c>
      <c r="H40" s="603">
        <v>800</v>
      </c>
      <c r="I40" s="604">
        <f>VLOOKUP(G40,使用表!A:B,2,0)</f>
        <v>3</v>
      </c>
      <c r="J40" s="604">
        <f t="shared" si="9"/>
        <v>797</v>
      </c>
      <c r="K40" s="604" t="str">
        <f t="shared" si="13"/>
        <v>充足</v>
      </c>
      <c r="L40" s="907"/>
      <c r="M40" s="743" t="s">
        <v>136</v>
      </c>
      <c r="N40" s="603">
        <v>800</v>
      </c>
      <c r="O40" s="604">
        <f>VLOOKUP(M40,使用表!A:B,2,0)</f>
        <v>0</v>
      </c>
      <c r="P40" s="604">
        <f t="shared" si="10"/>
        <v>800</v>
      </c>
      <c r="Q40" s="604" t="str">
        <f t="shared" si="14"/>
        <v>充足</v>
      </c>
      <c r="R40" s="907"/>
      <c r="S40" s="744" t="s">
        <v>137</v>
      </c>
      <c r="T40" s="603">
        <v>800</v>
      </c>
      <c r="U40" s="604">
        <f>VLOOKUP(S40,使用表!A:B,2,0)</f>
        <v>313</v>
      </c>
      <c r="V40" s="604">
        <f t="shared" si="11"/>
        <v>487</v>
      </c>
      <c r="W40" s="604" t="str">
        <f t="shared" si="15"/>
        <v>充足</v>
      </c>
    </row>
    <row r="41" spans="1:23" ht="20.05" customHeight="1" x14ac:dyDescent="0.3">
      <c r="A41" s="745" t="s">
        <v>138</v>
      </c>
      <c r="B41" s="603">
        <v>800</v>
      </c>
      <c r="C41" s="604">
        <f>VLOOKUP(A41,使用表!A:B,2,0)</f>
        <v>0</v>
      </c>
      <c r="D41" s="604">
        <f t="shared" si="8"/>
        <v>800</v>
      </c>
      <c r="E41" s="604" t="str">
        <f t="shared" si="12"/>
        <v>充足</v>
      </c>
      <c r="F41" s="907"/>
      <c r="G41" s="746" t="s">
        <v>139</v>
      </c>
      <c r="H41" s="603">
        <v>800</v>
      </c>
      <c r="I41" s="604">
        <f>VLOOKUP(G41,使用表!A:B,2,0)</f>
        <v>49</v>
      </c>
      <c r="J41" s="604">
        <f t="shared" si="9"/>
        <v>751</v>
      </c>
      <c r="K41" s="604" t="str">
        <f t="shared" si="13"/>
        <v>充足</v>
      </c>
      <c r="L41" s="907"/>
      <c r="M41" s="747" t="s">
        <v>140</v>
      </c>
      <c r="N41" s="603">
        <v>800</v>
      </c>
      <c r="O41" s="604">
        <f>VLOOKUP(M41,使用表!A:B,2,0)</f>
        <v>0</v>
      </c>
      <c r="P41" s="604">
        <f t="shared" si="10"/>
        <v>800</v>
      </c>
      <c r="Q41" s="604" t="str">
        <f t="shared" si="14"/>
        <v>充足</v>
      </c>
      <c r="R41" s="907"/>
      <c r="S41" s="748" t="s">
        <v>141</v>
      </c>
      <c r="T41" s="603">
        <v>900</v>
      </c>
      <c r="U41" s="604">
        <f>VLOOKUP(S41,使用表!A:B,2,0)</f>
        <v>885</v>
      </c>
      <c r="V41" s="604">
        <f t="shared" si="11"/>
        <v>15</v>
      </c>
      <c r="W41" s="604" t="str">
        <f t="shared" si="15"/>
        <v>速速补货</v>
      </c>
    </row>
    <row r="42" spans="1:23" ht="20.05" customHeight="1" x14ac:dyDescent="0.3">
      <c r="A42" s="749" t="s">
        <v>142</v>
      </c>
      <c r="B42" s="603">
        <v>800</v>
      </c>
      <c r="C42" s="604">
        <f>VLOOKUP(A42,使用表!A:B,2,0)</f>
        <v>0</v>
      </c>
      <c r="D42" s="604">
        <f t="shared" si="8"/>
        <v>800</v>
      </c>
      <c r="E42" s="604" t="str">
        <f t="shared" si="12"/>
        <v>充足</v>
      </c>
      <c r="F42" s="907"/>
      <c r="G42" s="750" t="s">
        <v>143</v>
      </c>
      <c r="H42" s="603">
        <v>800</v>
      </c>
      <c r="I42" s="604">
        <f>VLOOKUP(G42,使用表!A:B,2,0)</f>
        <v>40</v>
      </c>
      <c r="J42" s="604">
        <f t="shared" si="9"/>
        <v>760</v>
      </c>
      <c r="K42" s="604" t="str">
        <f t="shared" si="13"/>
        <v>充足</v>
      </c>
      <c r="L42" s="907"/>
      <c r="M42" s="751" t="s">
        <v>144</v>
      </c>
      <c r="N42" s="603">
        <v>800</v>
      </c>
      <c r="O42" s="604">
        <f>VLOOKUP(M42,使用表!A:B,2,0)</f>
        <v>41</v>
      </c>
      <c r="P42" s="604">
        <f t="shared" si="10"/>
        <v>759</v>
      </c>
      <c r="Q42" s="604" t="str">
        <f t="shared" si="14"/>
        <v>充足</v>
      </c>
      <c r="R42" s="907"/>
      <c r="S42" s="752" t="s">
        <v>145</v>
      </c>
      <c r="T42" s="603">
        <v>2800</v>
      </c>
      <c r="U42" s="604">
        <f>VLOOKUP(S42,使用表!A:B,2,0)</f>
        <v>327</v>
      </c>
      <c r="V42" s="604">
        <f t="shared" si="11"/>
        <v>2473</v>
      </c>
      <c r="W42" s="604" t="str">
        <f t="shared" si="15"/>
        <v>充足</v>
      </c>
    </row>
    <row r="43" spans="1:23" ht="20.05" customHeight="1" x14ac:dyDescent="0.3">
      <c r="A43" s="753" t="s">
        <v>146</v>
      </c>
      <c r="B43" s="603">
        <v>800</v>
      </c>
      <c r="C43" s="604">
        <f>VLOOKUP(A43,使用表!A:B,2,0)</f>
        <v>0</v>
      </c>
      <c r="D43" s="604">
        <f t="shared" si="8"/>
        <v>800</v>
      </c>
      <c r="E43" s="604" t="str">
        <f t="shared" si="12"/>
        <v>充足</v>
      </c>
      <c r="F43" s="907"/>
      <c r="G43" s="754" t="s">
        <v>147</v>
      </c>
      <c r="H43" s="603">
        <v>800</v>
      </c>
      <c r="I43" s="604">
        <f>VLOOKUP(G43,使用表!A:B,2,0)</f>
        <v>0</v>
      </c>
      <c r="J43" s="604">
        <f t="shared" si="9"/>
        <v>800</v>
      </c>
      <c r="K43" s="604" t="str">
        <f t="shared" si="13"/>
        <v>充足</v>
      </c>
      <c r="L43" s="907"/>
      <c r="M43" s="755" t="s">
        <v>148</v>
      </c>
      <c r="N43" s="603">
        <v>800</v>
      </c>
      <c r="O43" s="604">
        <f>VLOOKUP(M43,使用表!A:B,2,0)</f>
        <v>9</v>
      </c>
      <c r="P43" s="604">
        <f t="shared" si="10"/>
        <v>791</v>
      </c>
      <c r="Q43" s="604" t="str">
        <f t="shared" si="14"/>
        <v>充足</v>
      </c>
      <c r="R43" s="907"/>
      <c r="S43" s="756" t="s">
        <v>149</v>
      </c>
      <c r="T43" s="603">
        <v>800</v>
      </c>
      <c r="U43" s="604">
        <f>VLOOKUP(S43,使用表!A:B,2,0)</f>
        <v>28</v>
      </c>
      <c r="V43" s="604">
        <f t="shared" si="11"/>
        <v>772</v>
      </c>
      <c r="W43" s="604" t="str">
        <f t="shared" si="15"/>
        <v>充足</v>
      </c>
    </row>
    <row r="44" spans="1:23" ht="20.05" customHeight="1" x14ac:dyDescent="0.3">
      <c r="A44" s="757" t="s">
        <v>150</v>
      </c>
      <c r="B44" s="603">
        <v>800</v>
      </c>
      <c r="C44" s="604">
        <f>VLOOKUP(A44,使用表!A:B,2,0)</f>
        <v>0</v>
      </c>
      <c r="D44" s="604">
        <f t="shared" si="8"/>
        <v>800</v>
      </c>
      <c r="E44" s="604" t="str">
        <f t="shared" si="12"/>
        <v>充足</v>
      </c>
      <c r="F44" s="907"/>
      <c r="G44" s="758" t="s">
        <v>151</v>
      </c>
      <c r="H44" s="603">
        <v>800</v>
      </c>
      <c r="I44" s="604">
        <f>VLOOKUP(G44,使用表!A:B,2,0)</f>
        <v>0</v>
      </c>
      <c r="J44" s="604">
        <f t="shared" si="9"/>
        <v>800</v>
      </c>
      <c r="K44" s="604" t="str">
        <f t="shared" si="13"/>
        <v>充足</v>
      </c>
      <c r="L44" s="907"/>
      <c r="M44" s="759" t="s">
        <v>152</v>
      </c>
      <c r="N44" s="603">
        <v>800</v>
      </c>
      <c r="O44" s="604">
        <f>VLOOKUP(M44,使用表!A:B,2,0)</f>
        <v>47</v>
      </c>
      <c r="P44" s="604">
        <f t="shared" si="10"/>
        <v>753</v>
      </c>
      <c r="Q44" s="604" t="str">
        <f t="shared" si="14"/>
        <v>充足</v>
      </c>
      <c r="R44" s="907"/>
      <c r="S44" s="760" t="s">
        <v>153</v>
      </c>
      <c r="T44" s="603">
        <v>800</v>
      </c>
      <c r="U44" s="604">
        <f>VLOOKUP(S44,使用表!A:B,2,0)</f>
        <v>125</v>
      </c>
      <c r="V44" s="604">
        <f t="shared" si="11"/>
        <v>675</v>
      </c>
      <c r="W44" s="604" t="str">
        <f t="shared" si="15"/>
        <v>充足</v>
      </c>
    </row>
    <row r="45" spans="1:23" ht="20.05" customHeight="1" x14ac:dyDescent="0.3">
      <c r="A45" s="761" t="s">
        <v>154</v>
      </c>
      <c r="B45" s="603">
        <v>800</v>
      </c>
      <c r="C45" s="604">
        <f>VLOOKUP(A45,使用表!A:B,2,0)</f>
        <v>0</v>
      </c>
      <c r="D45" s="604">
        <f t="shared" si="8"/>
        <v>800</v>
      </c>
      <c r="E45" s="604" t="str">
        <f t="shared" si="12"/>
        <v>充足</v>
      </c>
      <c r="F45" s="907"/>
      <c r="G45" s="762" t="s">
        <v>155</v>
      </c>
      <c r="H45" s="603">
        <v>800</v>
      </c>
      <c r="I45" s="604">
        <f>VLOOKUP(G45,使用表!A:B,2,0)</f>
        <v>6</v>
      </c>
      <c r="J45" s="604">
        <f t="shared" si="9"/>
        <v>794</v>
      </c>
      <c r="K45" s="604" t="str">
        <f t="shared" si="13"/>
        <v>充足</v>
      </c>
      <c r="L45" s="907"/>
      <c r="M45" s="763" t="s">
        <v>156</v>
      </c>
      <c r="N45" s="603">
        <v>800</v>
      </c>
      <c r="O45" s="604">
        <f>VLOOKUP(M45,使用表!A:B,2,0)</f>
        <v>7</v>
      </c>
      <c r="P45" s="604">
        <f t="shared" si="10"/>
        <v>793</v>
      </c>
      <c r="Q45" s="604" t="str">
        <f t="shared" si="14"/>
        <v>充足</v>
      </c>
      <c r="R45" s="907"/>
      <c r="S45" s="764" t="s">
        <v>157</v>
      </c>
      <c r="T45" s="603">
        <v>800</v>
      </c>
      <c r="U45" s="604">
        <f>VLOOKUP(S45,使用表!A:B,2,0)</f>
        <v>0</v>
      </c>
      <c r="V45" s="604">
        <f t="shared" si="11"/>
        <v>800</v>
      </c>
      <c r="W45" s="604" t="str">
        <f t="shared" si="15"/>
        <v>充足</v>
      </c>
    </row>
    <row r="46" spans="1:23" ht="20.05" customHeight="1" x14ac:dyDescent="0.3">
      <c r="A46" s="765" t="s">
        <v>158</v>
      </c>
      <c r="B46" s="603">
        <v>800</v>
      </c>
      <c r="C46" s="604">
        <f>VLOOKUP(A46,使用表!A:B,2,0)</f>
        <v>8</v>
      </c>
      <c r="D46" s="604">
        <f t="shared" si="8"/>
        <v>792</v>
      </c>
      <c r="E46" s="604" t="str">
        <f t="shared" si="12"/>
        <v>充足</v>
      </c>
      <c r="F46" s="907"/>
      <c r="G46" s="766" t="s">
        <v>159</v>
      </c>
      <c r="H46" s="603">
        <v>800</v>
      </c>
      <c r="I46" s="604">
        <f>VLOOKUP(G46,使用表!A:B,2,0)</f>
        <v>0</v>
      </c>
      <c r="J46" s="604">
        <f t="shared" si="9"/>
        <v>800</v>
      </c>
      <c r="K46" s="604" t="str">
        <f t="shared" si="13"/>
        <v>充足</v>
      </c>
      <c r="L46" s="907"/>
      <c r="M46" s="767" t="s">
        <v>160</v>
      </c>
      <c r="N46" s="603">
        <v>800</v>
      </c>
      <c r="O46" s="604">
        <f>VLOOKUP(M46,使用表!A:B,2,0)</f>
        <v>14</v>
      </c>
      <c r="P46" s="604">
        <f t="shared" si="10"/>
        <v>786</v>
      </c>
      <c r="Q46" s="604" t="str">
        <f t="shared" si="14"/>
        <v>充足</v>
      </c>
      <c r="R46" s="907"/>
      <c r="S46" s="768" t="s">
        <v>161</v>
      </c>
      <c r="T46" s="603">
        <v>800</v>
      </c>
      <c r="U46" s="604">
        <f>VLOOKUP(S46,使用表!A:B,2,0)</f>
        <v>0</v>
      </c>
      <c r="V46" s="604">
        <f t="shared" si="11"/>
        <v>800</v>
      </c>
      <c r="W46" s="604" t="str">
        <f t="shared" si="15"/>
        <v>充足</v>
      </c>
    </row>
    <row r="47" spans="1:23" ht="20.05" customHeight="1" x14ac:dyDescent="0.3">
      <c r="A47" s="769" t="s">
        <v>162</v>
      </c>
      <c r="B47" s="603">
        <v>800</v>
      </c>
      <c r="C47" s="604">
        <f>VLOOKUP(A47,使用表!A:B,2,0)</f>
        <v>0</v>
      </c>
      <c r="D47" s="604">
        <f t="shared" si="8"/>
        <v>800</v>
      </c>
      <c r="E47" s="604" t="str">
        <f t="shared" si="12"/>
        <v>充足</v>
      </c>
      <c r="F47" s="907"/>
      <c r="G47" s="770" t="s">
        <v>163</v>
      </c>
      <c r="H47" s="603">
        <v>800</v>
      </c>
      <c r="I47" s="604">
        <f>VLOOKUP(G47,使用表!A:B,2,0)</f>
        <v>0</v>
      </c>
      <c r="J47" s="604">
        <f t="shared" si="9"/>
        <v>800</v>
      </c>
      <c r="K47" s="604" t="str">
        <f t="shared" si="13"/>
        <v>充足</v>
      </c>
      <c r="L47" s="907"/>
      <c r="M47" s="771" t="s">
        <v>164</v>
      </c>
      <c r="N47" s="603">
        <v>800</v>
      </c>
      <c r="O47" s="604">
        <f>VLOOKUP(M47,使用表!A:B,2,0)</f>
        <v>0</v>
      </c>
      <c r="P47" s="604">
        <f t="shared" si="10"/>
        <v>800</v>
      </c>
      <c r="Q47" s="604" t="str">
        <f t="shared" si="14"/>
        <v>充足</v>
      </c>
      <c r="R47" s="907"/>
      <c r="S47" s="772" t="s">
        <v>165</v>
      </c>
      <c r="T47" s="603">
        <v>800</v>
      </c>
      <c r="U47" s="604">
        <f>VLOOKUP(S47,使用表!A:B,2,0)</f>
        <v>189</v>
      </c>
      <c r="V47" s="604">
        <f t="shared" si="11"/>
        <v>611</v>
      </c>
      <c r="W47" s="604" t="str">
        <f t="shared" si="15"/>
        <v>充足</v>
      </c>
    </row>
    <row r="48" spans="1:23" ht="20.05" customHeight="1" x14ac:dyDescent="0.3">
      <c r="A48" s="773" t="s">
        <v>166</v>
      </c>
      <c r="B48" s="603">
        <v>800</v>
      </c>
      <c r="C48" s="604">
        <f>VLOOKUP(A48,使用表!A:B,2,0)</f>
        <v>0</v>
      </c>
      <c r="D48" s="604">
        <f t="shared" si="8"/>
        <v>800</v>
      </c>
      <c r="E48" s="604" t="str">
        <f t="shared" si="12"/>
        <v>充足</v>
      </c>
      <c r="F48" s="907"/>
      <c r="G48" s="774" t="s">
        <v>167</v>
      </c>
      <c r="H48" s="603">
        <v>800</v>
      </c>
      <c r="I48" s="604">
        <f>VLOOKUP(G48,使用表!A:B,2,0)</f>
        <v>0</v>
      </c>
      <c r="J48" s="604">
        <f t="shared" si="9"/>
        <v>800</v>
      </c>
      <c r="K48" s="604" t="str">
        <f t="shared" si="13"/>
        <v>充足</v>
      </c>
      <c r="L48" s="907"/>
      <c r="M48" s="775" t="s">
        <v>168</v>
      </c>
      <c r="N48" s="603">
        <v>800</v>
      </c>
      <c r="O48" s="604">
        <f>VLOOKUP(M48,使用表!A:B,2,0)</f>
        <v>4</v>
      </c>
      <c r="P48" s="604">
        <f t="shared" si="10"/>
        <v>796</v>
      </c>
      <c r="Q48" s="604" t="str">
        <f t="shared" si="14"/>
        <v>充足</v>
      </c>
      <c r="R48" s="907"/>
      <c r="S48" s="776" t="s">
        <v>169</v>
      </c>
      <c r="T48" s="603">
        <v>800</v>
      </c>
      <c r="U48" s="604">
        <f>VLOOKUP(S48,使用表!A:B,2,0)</f>
        <v>0</v>
      </c>
      <c r="V48" s="604">
        <f t="shared" si="11"/>
        <v>800</v>
      </c>
      <c r="W48" s="604" t="str">
        <f t="shared" si="15"/>
        <v>充足</v>
      </c>
    </row>
    <row r="49" spans="1:23" ht="20.05" customHeight="1" x14ac:dyDescent="0.3">
      <c r="A49" s="777" t="s">
        <v>170</v>
      </c>
      <c r="B49" s="603">
        <v>800</v>
      </c>
      <c r="C49" s="604">
        <f>VLOOKUP(A49,使用表!A:B,2,0)</f>
        <v>14</v>
      </c>
      <c r="D49" s="604">
        <f t="shared" si="8"/>
        <v>786</v>
      </c>
      <c r="E49" s="604" t="str">
        <f t="shared" si="12"/>
        <v>充足</v>
      </c>
      <c r="F49" s="907"/>
      <c r="G49" s="778" t="s">
        <v>171</v>
      </c>
      <c r="H49" s="603">
        <v>800</v>
      </c>
      <c r="I49" s="604">
        <f>VLOOKUP(G49,使用表!A:B,2,0)</f>
        <v>42</v>
      </c>
      <c r="J49" s="604">
        <f t="shared" si="9"/>
        <v>758</v>
      </c>
      <c r="K49" s="604" t="str">
        <f t="shared" si="13"/>
        <v>充足</v>
      </c>
      <c r="L49" s="907"/>
      <c r="M49" s="779" t="s">
        <v>172</v>
      </c>
      <c r="N49" s="603">
        <v>800</v>
      </c>
      <c r="O49" s="604">
        <f>VLOOKUP(M49,使用表!A:B,2,0)</f>
        <v>4</v>
      </c>
      <c r="P49" s="604">
        <f t="shared" si="10"/>
        <v>796</v>
      </c>
      <c r="Q49" s="604" t="str">
        <f t="shared" si="14"/>
        <v>充足</v>
      </c>
      <c r="R49" s="907"/>
      <c r="S49" s="780" t="s">
        <v>173</v>
      </c>
      <c r="T49" s="603">
        <v>800</v>
      </c>
      <c r="U49" s="604">
        <f>VLOOKUP(S49,使用表!A:B,2,0)</f>
        <v>18</v>
      </c>
      <c r="V49" s="604">
        <f t="shared" si="11"/>
        <v>782</v>
      </c>
      <c r="W49" s="604" t="str">
        <f t="shared" si="15"/>
        <v>充足</v>
      </c>
    </row>
    <row r="50" spans="1:23" ht="20.05" customHeight="1" x14ac:dyDescent="0.3">
      <c r="A50" s="781" t="s">
        <v>174</v>
      </c>
      <c r="B50" s="603">
        <v>800</v>
      </c>
      <c r="C50" s="604">
        <f>VLOOKUP(A50,使用表!A:B,2,0)</f>
        <v>40</v>
      </c>
      <c r="D50" s="604">
        <f t="shared" si="8"/>
        <v>760</v>
      </c>
      <c r="E50" s="604" t="str">
        <f t="shared" si="12"/>
        <v>充足</v>
      </c>
      <c r="F50" s="907"/>
      <c r="G50" s="782" t="s">
        <v>175</v>
      </c>
      <c r="H50" s="603">
        <v>800</v>
      </c>
      <c r="I50" s="604">
        <f>VLOOKUP(G50,使用表!A:B,2,0)</f>
        <v>285</v>
      </c>
      <c r="J50" s="604">
        <f t="shared" si="9"/>
        <v>515</v>
      </c>
      <c r="K50" s="604" t="str">
        <f t="shared" si="13"/>
        <v>充足</v>
      </c>
      <c r="L50" s="907"/>
      <c r="M50" s="783" t="s">
        <v>176</v>
      </c>
      <c r="N50" s="603">
        <v>800</v>
      </c>
      <c r="O50" s="604">
        <f>VLOOKUP(M50,使用表!A:B,2,0)</f>
        <v>0</v>
      </c>
      <c r="P50" s="604">
        <f t="shared" si="10"/>
        <v>800</v>
      </c>
      <c r="Q50" s="604" t="str">
        <f t="shared" si="14"/>
        <v>充足</v>
      </c>
      <c r="R50" s="907"/>
      <c r="S50" s="784" t="s">
        <v>177</v>
      </c>
      <c r="T50" s="603">
        <v>800</v>
      </c>
      <c r="U50" s="604">
        <f>VLOOKUP(S50,使用表!A:B,2,0)</f>
        <v>0</v>
      </c>
      <c r="V50" s="604">
        <f t="shared" si="11"/>
        <v>800</v>
      </c>
      <c r="W50" s="604" t="str">
        <f t="shared" si="15"/>
        <v>充足</v>
      </c>
    </row>
    <row r="51" spans="1:23" ht="20.05" customHeight="1" x14ac:dyDescent="0.3">
      <c r="A51" s="785" t="s">
        <v>178</v>
      </c>
      <c r="B51" s="603">
        <v>800</v>
      </c>
      <c r="C51" s="604">
        <f>VLOOKUP(A51,使用表!A:B,2,0)</f>
        <v>155</v>
      </c>
      <c r="D51" s="604">
        <f t="shared" si="8"/>
        <v>645</v>
      </c>
      <c r="E51" s="604" t="str">
        <f t="shared" si="12"/>
        <v>充足</v>
      </c>
      <c r="F51" s="907"/>
      <c r="G51" s="786" t="s">
        <v>179</v>
      </c>
      <c r="H51" s="603">
        <v>800</v>
      </c>
      <c r="I51" s="604">
        <f>VLOOKUP(G51,使用表!A:B,2,0)</f>
        <v>0</v>
      </c>
      <c r="J51" s="604">
        <f t="shared" si="9"/>
        <v>800</v>
      </c>
      <c r="K51" s="604" t="str">
        <f t="shared" si="13"/>
        <v>充足</v>
      </c>
      <c r="L51" s="907"/>
      <c r="M51" s="787" t="s">
        <v>180</v>
      </c>
      <c r="N51" s="603">
        <v>800</v>
      </c>
      <c r="O51" s="604">
        <f>VLOOKUP(M51,使用表!A:B,2,0)</f>
        <v>66</v>
      </c>
      <c r="P51" s="604">
        <f t="shared" si="10"/>
        <v>734</v>
      </c>
      <c r="Q51" s="604" t="str">
        <f t="shared" si="14"/>
        <v>充足</v>
      </c>
      <c r="R51" s="907"/>
      <c r="S51" s="788" t="s">
        <v>181</v>
      </c>
      <c r="T51" s="603">
        <v>800</v>
      </c>
      <c r="U51" s="604">
        <f>VLOOKUP(S51,使用表!A:B,2,0)</f>
        <v>172</v>
      </c>
      <c r="V51" s="604">
        <f t="shared" si="11"/>
        <v>628</v>
      </c>
      <c r="W51" s="604" t="str">
        <f t="shared" si="15"/>
        <v>充足</v>
      </c>
    </row>
    <row r="52" spans="1:23" ht="20.05" customHeight="1" x14ac:dyDescent="0.3">
      <c r="A52" s="789" t="s">
        <v>182</v>
      </c>
      <c r="B52" s="603">
        <v>800</v>
      </c>
      <c r="C52" s="604">
        <f>VLOOKUP(A52,使用表!A:B,2,0)</f>
        <v>0</v>
      </c>
      <c r="D52" s="604">
        <f t="shared" si="8"/>
        <v>800</v>
      </c>
      <c r="E52" s="604" t="str">
        <f t="shared" si="12"/>
        <v>充足</v>
      </c>
      <c r="F52" s="907"/>
      <c r="G52" s="790" t="s">
        <v>183</v>
      </c>
      <c r="H52" s="603">
        <v>800</v>
      </c>
      <c r="I52" s="604">
        <f>VLOOKUP(G52,使用表!A:B,2,0)</f>
        <v>0</v>
      </c>
      <c r="J52" s="604">
        <f t="shared" si="9"/>
        <v>800</v>
      </c>
      <c r="K52" s="604" t="str">
        <f t="shared" si="13"/>
        <v>充足</v>
      </c>
      <c r="L52" s="907"/>
      <c r="M52" s="791" t="s">
        <v>184</v>
      </c>
      <c r="N52" s="603">
        <v>800</v>
      </c>
      <c r="O52" s="604">
        <f>VLOOKUP(M52,使用表!A:B,2,0)</f>
        <v>53</v>
      </c>
      <c r="P52" s="604">
        <f t="shared" si="10"/>
        <v>747</v>
      </c>
      <c r="Q52" s="604" t="str">
        <f t="shared" si="14"/>
        <v>充足</v>
      </c>
      <c r="R52" s="907"/>
      <c r="S52" s="792" t="s">
        <v>185</v>
      </c>
      <c r="T52" s="603">
        <v>800</v>
      </c>
      <c r="U52" s="604">
        <f>VLOOKUP(S52,使用表!A:B,2,0)</f>
        <v>0</v>
      </c>
      <c r="V52" s="604">
        <f t="shared" si="11"/>
        <v>800</v>
      </c>
      <c r="W52" s="604" t="str">
        <f t="shared" si="15"/>
        <v>充足</v>
      </c>
    </row>
    <row r="53" spans="1:23" ht="20.05" customHeight="1" x14ac:dyDescent="0.3">
      <c r="A53" s="793" t="s">
        <v>186</v>
      </c>
      <c r="B53" s="603">
        <v>800</v>
      </c>
      <c r="C53" s="604">
        <f>VLOOKUP(A53,使用表!A:B,2,0)</f>
        <v>0</v>
      </c>
      <c r="D53" s="604">
        <f t="shared" si="8"/>
        <v>800</v>
      </c>
      <c r="E53" s="604" t="str">
        <f t="shared" si="12"/>
        <v>充足</v>
      </c>
      <c r="F53" s="907"/>
      <c r="G53" s="794" t="s">
        <v>187</v>
      </c>
      <c r="H53" s="603">
        <v>800</v>
      </c>
      <c r="I53" s="604">
        <f>VLOOKUP(G53,使用表!A:B,2,0)</f>
        <v>0</v>
      </c>
      <c r="J53" s="604">
        <f t="shared" si="9"/>
        <v>800</v>
      </c>
      <c r="K53" s="604" t="str">
        <f t="shared" si="13"/>
        <v>充足</v>
      </c>
      <c r="L53" s="907"/>
      <c r="M53" s="795" t="s">
        <v>188</v>
      </c>
      <c r="N53" s="603">
        <v>800</v>
      </c>
      <c r="O53" s="604">
        <f>VLOOKUP(M53,使用表!A:B,2,0)</f>
        <v>0</v>
      </c>
      <c r="P53" s="604">
        <f t="shared" si="10"/>
        <v>800</v>
      </c>
      <c r="Q53" s="604" t="str">
        <f t="shared" si="14"/>
        <v>充足</v>
      </c>
      <c r="R53" s="907"/>
      <c r="S53" s="796" t="s">
        <v>189</v>
      </c>
      <c r="T53" s="603">
        <v>800</v>
      </c>
      <c r="U53" s="604">
        <f>VLOOKUP(S53,使用表!A:B,2,0)</f>
        <v>0</v>
      </c>
      <c r="V53" s="604">
        <f t="shared" si="11"/>
        <v>800</v>
      </c>
      <c r="W53" s="604" t="str">
        <f t="shared" si="15"/>
        <v>充足</v>
      </c>
    </row>
    <row r="54" spans="1:23" ht="20.05" customHeight="1" x14ac:dyDescent="0.3">
      <c r="A54" s="797" t="s">
        <v>190</v>
      </c>
      <c r="B54" s="603">
        <v>800</v>
      </c>
      <c r="C54" s="604">
        <f>VLOOKUP(A54,使用表!A:B,2,0)</f>
        <v>0</v>
      </c>
      <c r="D54" s="604">
        <f t="shared" si="8"/>
        <v>800</v>
      </c>
      <c r="E54" s="604" t="str">
        <f t="shared" si="12"/>
        <v>充足</v>
      </c>
      <c r="F54" s="907"/>
      <c r="G54" s="798" t="s">
        <v>191</v>
      </c>
      <c r="H54" s="603">
        <v>800</v>
      </c>
      <c r="I54" s="604">
        <f>VLOOKUP(G54,使用表!A:B,2,0)</f>
        <v>0</v>
      </c>
      <c r="J54" s="604">
        <f t="shared" si="9"/>
        <v>800</v>
      </c>
      <c r="K54" s="604" t="str">
        <f t="shared" si="13"/>
        <v>充足</v>
      </c>
      <c r="L54" s="907"/>
      <c r="M54" s="799" t="s">
        <v>192</v>
      </c>
      <c r="N54" s="603">
        <v>800</v>
      </c>
      <c r="O54" s="604">
        <f>VLOOKUP(M54,使用表!A:B,2,0)</f>
        <v>0</v>
      </c>
      <c r="P54" s="604">
        <f t="shared" si="10"/>
        <v>800</v>
      </c>
      <c r="Q54" s="604" t="str">
        <f t="shared" si="14"/>
        <v>充足</v>
      </c>
      <c r="R54" s="907"/>
      <c r="S54" s="800" t="s">
        <v>193</v>
      </c>
      <c r="T54" s="603">
        <v>800</v>
      </c>
      <c r="U54" s="604">
        <f>VLOOKUP(S54,使用表!A:B,2,0)</f>
        <v>0</v>
      </c>
      <c r="V54" s="604">
        <f t="shared" si="11"/>
        <v>800</v>
      </c>
      <c r="W54" s="604" t="str">
        <f t="shared" si="15"/>
        <v>充足</v>
      </c>
    </row>
    <row r="55" spans="1:23" ht="20.05" customHeight="1" x14ac:dyDescent="0.3">
      <c r="A55" s="801" t="s">
        <v>194</v>
      </c>
      <c r="B55" s="603">
        <v>800</v>
      </c>
      <c r="C55" s="604">
        <f>VLOOKUP(A55,使用表!A:B,2,0)</f>
        <v>0</v>
      </c>
      <c r="D55" s="604">
        <f t="shared" si="8"/>
        <v>800</v>
      </c>
      <c r="E55" s="604" t="str">
        <f t="shared" si="12"/>
        <v>充足</v>
      </c>
      <c r="F55" s="907"/>
      <c r="G55" s="802" t="s">
        <v>195</v>
      </c>
      <c r="H55" s="603">
        <v>800</v>
      </c>
      <c r="I55" s="604">
        <f>VLOOKUP(G55,使用表!A:B,2,0)</f>
        <v>0</v>
      </c>
      <c r="J55" s="604">
        <f t="shared" si="9"/>
        <v>800</v>
      </c>
      <c r="K55" s="604" t="str">
        <f t="shared" si="13"/>
        <v>充足</v>
      </c>
      <c r="L55" s="907"/>
      <c r="M55" s="803" t="s">
        <v>196</v>
      </c>
      <c r="N55" s="603">
        <v>800</v>
      </c>
      <c r="O55" s="604">
        <f>VLOOKUP(M55,使用表!A:B,2,0)</f>
        <v>0</v>
      </c>
      <c r="P55" s="604">
        <f t="shared" si="10"/>
        <v>800</v>
      </c>
      <c r="Q55" s="604" t="str">
        <f t="shared" si="14"/>
        <v>充足</v>
      </c>
      <c r="R55" s="907"/>
      <c r="S55" s="804" t="s">
        <v>197</v>
      </c>
      <c r="T55" s="603">
        <v>800</v>
      </c>
      <c r="U55" s="604">
        <f>VLOOKUP(S55,使用表!A:B,2,0)</f>
        <v>0</v>
      </c>
      <c r="V55" s="604">
        <f t="shared" si="11"/>
        <v>800</v>
      </c>
      <c r="W55" s="604" t="str">
        <f t="shared" si="15"/>
        <v>充足</v>
      </c>
    </row>
    <row r="56" spans="1:23" ht="20.05" customHeight="1" x14ac:dyDescent="0.3">
      <c r="A56" s="805" t="s">
        <v>198</v>
      </c>
      <c r="B56" s="603">
        <v>800</v>
      </c>
      <c r="C56" s="604">
        <f>VLOOKUP(A56,使用表!A:B,2,0)</f>
        <v>0</v>
      </c>
      <c r="D56" s="604">
        <f t="shared" si="8"/>
        <v>800</v>
      </c>
      <c r="E56" s="604" t="str">
        <f t="shared" si="12"/>
        <v>充足</v>
      </c>
      <c r="F56" s="907"/>
      <c r="G56" s="806" t="s">
        <v>199</v>
      </c>
      <c r="H56" s="603">
        <v>800</v>
      </c>
      <c r="I56" s="604">
        <f>VLOOKUP(G56,使用表!A:B,2,0)</f>
        <v>0</v>
      </c>
      <c r="J56" s="604">
        <f t="shared" si="9"/>
        <v>800</v>
      </c>
      <c r="K56" s="604" t="str">
        <f t="shared" si="13"/>
        <v>充足</v>
      </c>
      <c r="L56" s="907"/>
      <c r="M56" s="807" t="s">
        <v>200</v>
      </c>
      <c r="N56" s="603">
        <v>800</v>
      </c>
      <c r="O56" s="604">
        <f>VLOOKUP(M56,使用表!A:B,2,0)</f>
        <v>4</v>
      </c>
      <c r="P56" s="604">
        <f t="shared" si="10"/>
        <v>796</v>
      </c>
      <c r="Q56" s="604" t="str">
        <f t="shared" si="14"/>
        <v>充足</v>
      </c>
      <c r="R56" s="907"/>
      <c r="S56" s="808" t="s">
        <v>201</v>
      </c>
      <c r="T56" s="603">
        <v>800</v>
      </c>
      <c r="U56" s="604">
        <f>VLOOKUP(S56,使用表!A:B,2,0)</f>
        <v>0</v>
      </c>
      <c r="V56" s="604">
        <f t="shared" si="11"/>
        <v>800</v>
      </c>
      <c r="W56" s="604" t="str">
        <f t="shared" si="15"/>
        <v>充足</v>
      </c>
    </row>
    <row r="57" spans="1:23" ht="20.05" customHeight="1" x14ac:dyDescent="0.3">
      <c r="A57" s="809" t="s">
        <v>202</v>
      </c>
      <c r="B57" s="603">
        <v>800</v>
      </c>
      <c r="C57" s="604">
        <f>VLOOKUP(A57,使用表!A:B,2,0)</f>
        <v>0</v>
      </c>
      <c r="D57" s="604">
        <f t="shared" si="8"/>
        <v>800</v>
      </c>
      <c r="E57" s="604" t="str">
        <f t="shared" si="12"/>
        <v>充足</v>
      </c>
      <c r="F57" s="907"/>
      <c r="G57" s="810" t="s">
        <v>203</v>
      </c>
      <c r="H57" s="603">
        <v>800</v>
      </c>
      <c r="I57" s="604">
        <f>VLOOKUP(G57,使用表!A:B,2,0)</f>
        <v>0</v>
      </c>
      <c r="J57" s="604">
        <f t="shared" si="9"/>
        <v>800</v>
      </c>
      <c r="K57" s="604" t="str">
        <f t="shared" si="13"/>
        <v>充足</v>
      </c>
      <c r="L57" s="907"/>
      <c r="R57" s="907"/>
      <c r="S57" s="811" t="s">
        <v>204</v>
      </c>
      <c r="T57" s="603">
        <v>800</v>
      </c>
      <c r="U57" s="604">
        <f>VLOOKUP(S57,使用表!A:B,2,0)</f>
        <v>13</v>
      </c>
      <c r="V57" s="604">
        <f t="shared" si="11"/>
        <v>787</v>
      </c>
      <c r="W57" s="604" t="str">
        <f t="shared" si="15"/>
        <v>充足</v>
      </c>
    </row>
    <row r="58" spans="1:23" ht="20.05" customHeight="1" x14ac:dyDescent="0.3">
      <c r="A58" s="812" t="s">
        <v>205</v>
      </c>
      <c r="B58" s="603">
        <v>800</v>
      </c>
      <c r="C58" s="604">
        <f>VLOOKUP(A58,使用表!A:B,2,0)</f>
        <v>0</v>
      </c>
      <c r="D58" s="604">
        <f t="shared" si="8"/>
        <v>800</v>
      </c>
      <c r="E58" s="604" t="str">
        <f t="shared" si="12"/>
        <v>充足</v>
      </c>
      <c r="F58" s="907"/>
      <c r="G58" s="813" t="s">
        <v>206</v>
      </c>
      <c r="H58" s="603">
        <v>800</v>
      </c>
      <c r="I58" s="604">
        <f>VLOOKUP(G58,使用表!A:B,2,0)</f>
        <v>0</v>
      </c>
      <c r="J58" s="604">
        <f t="shared" si="9"/>
        <v>800</v>
      </c>
      <c r="K58" s="604" t="str">
        <f t="shared" si="13"/>
        <v>充足</v>
      </c>
      <c r="L58" s="907"/>
      <c r="R58" s="907"/>
      <c r="S58" s="814" t="s">
        <v>207</v>
      </c>
      <c r="T58" s="603">
        <v>800</v>
      </c>
      <c r="U58" s="604">
        <f>VLOOKUP(S58,使用表!A:B,2,0)</f>
        <v>0</v>
      </c>
      <c r="V58" s="604">
        <f t="shared" si="11"/>
        <v>800</v>
      </c>
      <c r="W58" s="604" t="str">
        <f t="shared" si="15"/>
        <v>充足</v>
      </c>
    </row>
    <row r="59" spans="1:23" ht="20.05" customHeight="1" x14ac:dyDescent="0.3">
      <c r="A59" s="815" t="s">
        <v>208</v>
      </c>
      <c r="B59" s="603">
        <v>800</v>
      </c>
      <c r="C59" s="604">
        <f>VLOOKUP(A59,使用表!A:B,2,0)</f>
        <v>0</v>
      </c>
      <c r="D59" s="604">
        <f t="shared" si="8"/>
        <v>800</v>
      </c>
      <c r="E59" s="604" t="str">
        <f t="shared" si="12"/>
        <v>充足</v>
      </c>
      <c r="F59" s="907"/>
      <c r="G59" s="816" t="s">
        <v>209</v>
      </c>
      <c r="H59" s="603">
        <v>800</v>
      </c>
      <c r="I59" s="604">
        <f>VLOOKUP(G59,使用表!A:B,2,0)</f>
        <v>0</v>
      </c>
      <c r="J59" s="604">
        <f t="shared" si="9"/>
        <v>800</v>
      </c>
      <c r="K59" s="604" t="str">
        <f t="shared" si="13"/>
        <v>充足</v>
      </c>
      <c r="L59" s="907"/>
      <c r="R59" s="907"/>
    </row>
    <row r="60" spans="1:23" ht="20.05" customHeight="1" x14ac:dyDescent="0.3">
      <c r="A60" s="907"/>
      <c r="B60" s="907"/>
      <c r="C60" s="907"/>
      <c r="D60" s="907"/>
      <c r="E60" s="907"/>
      <c r="F60" s="907"/>
      <c r="G60" s="817" t="s">
        <v>210</v>
      </c>
      <c r="H60" s="603">
        <v>800</v>
      </c>
      <c r="I60" s="604">
        <f>VLOOKUP(G60,使用表!A:B,2,0)</f>
        <v>0</v>
      </c>
      <c r="J60" s="604">
        <f t="shared" si="9"/>
        <v>800</v>
      </c>
      <c r="K60" s="604" t="str">
        <f t="shared" si="13"/>
        <v>充足</v>
      </c>
      <c r="L60" s="907"/>
      <c r="R60" s="907"/>
    </row>
    <row r="61" spans="1:23" ht="20.05" customHeight="1" x14ac:dyDescent="0.3">
      <c r="A61" s="907"/>
      <c r="B61" s="907"/>
      <c r="C61" s="907"/>
      <c r="D61" s="907"/>
      <c r="E61" s="907"/>
      <c r="F61" s="907"/>
      <c r="G61" s="906"/>
      <c r="H61" s="906"/>
      <c r="I61" s="906"/>
      <c r="J61" s="906"/>
      <c r="K61" s="906"/>
      <c r="L61" s="907"/>
      <c r="R61" s="907"/>
    </row>
    <row r="62" spans="1:23" ht="40" customHeight="1" x14ac:dyDescent="0.3">
      <c r="A62" s="609" t="s">
        <v>0</v>
      </c>
      <c r="B62" s="610" t="s">
        <v>1</v>
      </c>
      <c r="C62" s="610" t="s">
        <v>2</v>
      </c>
      <c r="D62" s="610" t="s">
        <v>3</v>
      </c>
      <c r="E62" s="611" t="s">
        <v>4</v>
      </c>
      <c r="F62" s="907"/>
      <c r="G62" s="609" t="s">
        <v>0</v>
      </c>
      <c r="H62" s="610" t="s">
        <v>1</v>
      </c>
      <c r="I62" s="610" t="s">
        <v>2</v>
      </c>
      <c r="J62" s="610" t="s">
        <v>3</v>
      </c>
      <c r="K62" s="611" t="s">
        <v>4</v>
      </c>
      <c r="L62" s="907"/>
      <c r="M62" s="609" t="s">
        <v>0</v>
      </c>
      <c r="N62" s="610" t="s">
        <v>1</v>
      </c>
      <c r="O62" s="610" t="s">
        <v>2</v>
      </c>
      <c r="P62" s="610" t="s">
        <v>3</v>
      </c>
      <c r="Q62" s="611" t="s">
        <v>4</v>
      </c>
      <c r="R62" s="907"/>
      <c r="S62" s="609" t="s">
        <v>0</v>
      </c>
      <c r="T62" s="610" t="s">
        <v>1</v>
      </c>
      <c r="U62" s="610" t="s">
        <v>2</v>
      </c>
      <c r="V62" s="610" t="s">
        <v>3</v>
      </c>
      <c r="W62" s="611" t="s">
        <v>4</v>
      </c>
    </row>
    <row r="63" spans="1:23" ht="20.05" customHeight="1" x14ac:dyDescent="0.3">
      <c r="A63" s="818" t="s">
        <v>211</v>
      </c>
      <c r="B63" s="603">
        <v>500</v>
      </c>
      <c r="C63" s="819">
        <v>0</v>
      </c>
      <c r="D63" s="604">
        <v>800</v>
      </c>
      <c r="E63" s="604" t="str">
        <f>IF(D63&lt;=200,"速速补货","充足")</f>
        <v>充足</v>
      </c>
      <c r="F63" s="907"/>
      <c r="G63" s="820" t="s">
        <v>212</v>
      </c>
      <c r="H63" s="603">
        <v>0</v>
      </c>
      <c r="I63" s="604">
        <f>VLOOKUP(G63,使用表!A:B,2,0)</f>
        <v>0</v>
      </c>
      <c r="J63" s="604">
        <f t="shared" ref="J63:J77" si="16">H63-I63</f>
        <v>0</v>
      </c>
      <c r="K63" s="604" t="str">
        <f>IF(H63=0,"未购买",IF(J63&lt;=200,"速速补货","充足"))</f>
        <v>未购买</v>
      </c>
      <c r="L63" s="907"/>
      <c r="M63" s="821" t="s">
        <v>213</v>
      </c>
      <c r="N63" s="603">
        <v>0</v>
      </c>
      <c r="O63" s="604">
        <f>VLOOKUP(M63,使用表!A:B,2,0)</f>
        <v>0</v>
      </c>
      <c r="P63" s="604">
        <f t="shared" ref="P63:P77" si="17">N63-O63</f>
        <v>0</v>
      </c>
      <c r="Q63" s="604" t="str">
        <f>IF(N63=0,"未购买",IF(P63&lt;=200,"速速补货","充足"))</f>
        <v>未购买</v>
      </c>
      <c r="R63" s="907"/>
      <c r="S63" s="822" t="s">
        <v>214</v>
      </c>
      <c r="T63" s="603">
        <v>0</v>
      </c>
      <c r="U63" s="604">
        <f>VLOOKUP(S63,使用表!A:B,2,0)</f>
        <v>0</v>
      </c>
      <c r="V63" s="604">
        <f t="shared" ref="V63:V78" si="18">T63-U63</f>
        <v>0</v>
      </c>
      <c r="W63" s="604" t="str">
        <f>IF(T63=0,"未购买",IF(V63&lt;=200,"速速补货","充足"))</f>
        <v>未购买</v>
      </c>
    </row>
    <row r="64" spans="1:23" ht="20.05" customHeight="1" x14ac:dyDescent="0.3">
      <c r="A64" s="823" t="s">
        <v>215</v>
      </c>
      <c r="B64" s="603">
        <v>500</v>
      </c>
      <c r="C64" s="603">
        <v>0</v>
      </c>
      <c r="D64" s="604">
        <v>800</v>
      </c>
      <c r="E64" s="604" t="str">
        <f t="shared" ref="E64:E77" si="19">IF(D64&lt;=200,"速速补货","充足")</f>
        <v>充足</v>
      </c>
      <c r="F64" s="907"/>
      <c r="G64" s="824" t="s">
        <v>216</v>
      </c>
      <c r="H64" s="603">
        <v>0</v>
      </c>
      <c r="I64" s="604">
        <f>VLOOKUP(G64,使用表!A:B,2,0)</f>
        <v>0</v>
      </c>
      <c r="J64" s="604">
        <f t="shared" si="16"/>
        <v>0</v>
      </c>
      <c r="K64" s="604" t="str">
        <f t="shared" ref="K64:K90" si="20">IF(H64=0,"未购买",IF(J64&lt;=200,"速速补货","充足"))</f>
        <v>未购买</v>
      </c>
      <c r="L64" s="907"/>
      <c r="M64" s="825" t="s">
        <v>217</v>
      </c>
      <c r="N64" s="603">
        <v>0</v>
      </c>
      <c r="O64" s="604">
        <f>VLOOKUP(M64,使用表!A:B,2,0)</f>
        <v>0</v>
      </c>
      <c r="P64" s="604">
        <f t="shared" si="17"/>
        <v>0</v>
      </c>
      <c r="Q64" s="604" t="str">
        <f t="shared" ref="Q64:Q90" si="21">IF(N64=0,"未购买",IF(P64&lt;=200,"速速补货","充足"))</f>
        <v>未购买</v>
      </c>
      <c r="R64" s="907"/>
      <c r="S64" s="826" t="s">
        <v>218</v>
      </c>
      <c r="T64" s="603">
        <v>0</v>
      </c>
      <c r="U64" s="604">
        <f>VLOOKUP(S64,使用表!A:B,2,0)</f>
        <v>0</v>
      </c>
      <c r="V64" s="604">
        <f t="shared" si="18"/>
        <v>0</v>
      </c>
      <c r="W64" s="604" t="str">
        <f t="shared" ref="W64:W78" si="22">IF(T64=0,"未购买",IF(V64&lt;=200,"速速补货","充足"))</f>
        <v>未购买</v>
      </c>
    </row>
    <row r="65" spans="1:23" ht="20.05" customHeight="1" x14ac:dyDescent="0.3">
      <c r="A65" s="827" t="s">
        <v>219</v>
      </c>
      <c r="B65" s="603">
        <v>500</v>
      </c>
      <c r="C65" s="603">
        <v>0</v>
      </c>
      <c r="D65" s="604">
        <v>800</v>
      </c>
      <c r="E65" s="604" t="str">
        <f t="shared" si="19"/>
        <v>充足</v>
      </c>
      <c r="F65" s="907"/>
      <c r="G65" s="828" t="s">
        <v>220</v>
      </c>
      <c r="H65" s="603">
        <v>0</v>
      </c>
      <c r="I65" s="604">
        <f>VLOOKUP(G65,使用表!A:B,2,0)</f>
        <v>0</v>
      </c>
      <c r="J65" s="604">
        <f t="shared" si="16"/>
        <v>0</v>
      </c>
      <c r="K65" s="604" t="str">
        <f t="shared" si="20"/>
        <v>未购买</v>
      </c>
      <c r="L65" s="907"/>
      <c r="M65" s="829" t="s">
        <v>221</v>
      </c>
      <c r="N65" s="603">
        <v>0</v>
      </c>
      <c r="O65" s="604">
        <f>VLOOKUP(M65,使用表!A:B,2,0)</f>
        <v>0</v>
      </c>
      <c r="P65" s="604">
        <f t="shared" si="17"/>
        <v>0</v>
      </c>
      <c r="Q65" s="604" t="str">
        <f t="shared" si="21"/>
        <v>未购买</v>
      </c>
      <c r="R65" s="907"/>
      <c r="S65" s="830" t="s">
        <v>222</v>
      </c>
      <c r="T65" s="603">
        <v>0</v>
      </c>
      <c r="U65" s="604">
        <f>VLOOKUP(S65,使用表!A:B,2,0)</f>
        <v>0</v>
      </c>
      <c r="V65" s="604">
        <f t="shared" si="18"/>
        <v>0</v>
      </c>
      <c r="W65" s="604" t="str">
        <f t="shared" si="22"/>
        <v>未购买</v>
      </c>
    </row>
    <row r="66" spans="1:23" ht="20.05" customHeight="1" x14ac:dyDescent="0.3">
      <c r="A66" s="831" t="s">
        <v>223</v>
      </c>
      <c r="B66" s="603">
        <v>500</v>
      </c>
      <c r="C66" s="603">
        <v>0</v>
      </c>
      <c r="D66" s="604">
        <v>800</v>
      </c>
      <c r="E66" s="604" t="str">
        <f t="shared" si="19"/>
        <v>充足</v>
      </c>
      <c r="F66" s="907"/>
      <c r="G66" s="832" t="s">
        <v>224</v>
      </c>
      <c r="H66" s="603">
        <v>0</v>
      </c>
      <c r="I66" s="604">
        <f>VLOOKUP(G66,使用表!A:B,2,0)</f>
        <v>0</v>
      </c>
      <c r="J66" s="604">
        <f t="shared" si="16"/>
        <v>0</v>
      </c>
      <c r="K66" s="604" t="str">
        <f t="shared" si="20"/>
        <v>未购买</v>
      </c>
      <c r="L66" s="907"/>
      <c r="M66" s="833" t="s">
        <v>225</v>
      </c>
      <c r="N66" s="603">
        <v>0</v>
      </c>
      <c r="O66" s="604">
        <f>VLOOKUP(M66,使用表!A:B,2,0)</f>
        <v>0</v>
      </c>
      <c r="P66" s="604">
        <f t="shared" si="17"/>
        <v>0</v>
      </c>
      <c r="Q66" s="604" t="str">
        <f t="shared" si="21"/>
        <v>未购买</v>
      </c>
      <c r="R66" s="907"/>
      <c r="S66" s="834" t="s">
        <v>226</v>
      </c>
      <c r="T66" s="603">
        <v>0</v>
      </c>
      <c r="U66" s="604">
        <f>VLOOKUP(S66,使用表!A:B,2,0)</f>
        <v>0</v>
      </c>
      <c r="V66" s="604">
        <f t="shared" si="18"/>
        <v>0</v>
      </c>
      <c r="W66" s="604" t="str">
        <f t="shared" si="22"/>
        <v>未购买</v>
      </c>
    </row>
    <row r="67" spans="1:23" ht="20.05" customHeight="1" x14ac:dyDescent="0.3">
      <c r="A67" s="835" t="s">
        <v>227</v>
      </c>
      <c r="B67" s="603">
        <v>500</v>
      </c>
      <c r="C67" s="603">
        <v>0</v>
      </c>
      <c r="D67" s="604">
        <v>800</v>
      </c>
      <c r="E67" s="604" t="str">
        <f t="shared" si="19"/>
        <v>充足</v>
      </c>
      <c r="F67" s="907"/>
      <c r="G67" s="836" t="s">
        <v>228</v>
      </c>
      <c r="H67" s="603">
        <v>0</v>
      </c>
      <c r="I67" s="604">
        <f>VLOOKUP(G67,使用表!A:B,2,0)</f>
        <v>0</v>
      </c>
      <c r="J67" s="604">
        <f t="shared" si="16"/>
        <v>0</v>
      </c>
      <c r="K67" s="604" t="str">
        <f t="shared" si="20"/>
        <v>未购买</v>
      </c>
      <c r="L67" s="907"/>
      <c r="M67" s="837" t="s">
        <v>229</v>
      </c>
      <c r="N67" s="603">
        <v>0</v>
      </c>
      <c r="O67" s="604">
        <f>VLOOKUP(M67,使用表!A:B,2,0)</f>
        <v>0</v>
      </c>
      <c r="P67" s="604">
        <f t="shared" si="17"/>
        <v>0</v>
      </c>
      <c r="Q67" s="604" t="str">
        <f t="shared" si="21"/>
        <v>未购买</v>
      </c>
      <c r="R67" s="907"/>
      <c r="S67" s="838" t="s">
        <v>230</v>
      </c>
      <c r="T67" s="603">
        <v>0</v>
      </c>
      <c r="U67" s="604">
        <f>VLOOKUP(S67,使用表!A:B,2,0)</f>
        <v>0</v>
      </c>
      <c r="V67" s="604">
        <f t="shared" si="18"/>
        <v>0</v>
      </c>
      <c r="W67" s="604" t="str">
        <f t="shared" si="22"/>
        <v>未购买</v>
      </c>
    </row>
    <row r="68" spans="1:23" ht="20.05" customHeight="1" x14ac:dyDescent="0.3">
      <c r="A68" s="839" t="s">
        <v>231</v>
      </c>
      <c r="B68" s="603">
        <v>500</v>
      </c>
      <c r="C68" s="603">
        <v>0</v>
      </c>
      <c r="D68" s="604">
        <v>800</v>
      </c>
      <c r="E68" s="604" t="str">
        <f t="shared" si="19"/>
        <v>充足</v>
      </c>
      <c r="F68" s="907"/>
      <c r="G68" s="840" t="s">
        <v>232</v>
      </c>
      <c r="H68" s="603">
        <v>0</v>
      </c>
      <c r="I68" s="604">
        <f>VLOOKUP(G68,使用表!A:B,2,0)</f>
        <v>0</v>
      </c>
      <c r="J68" s="604">
        <f t="shared" si="16"/>
        <v>0</v>
      </c>
      <c r="K68" s="604" t="str">
        <f t="shared" si="20"/>
        <v>未购买</v>
      </c>
      <c r="L68" s="907"/>
      <c r="M68" s="841" t="s">
        <v>233</v>
      </c>
      <c r="N68" s="603">
        <v>0</v>
      </c>
      <c r="O68" s="604">
        <f>VLOOKUP(M68,使用表!A:B,2,0)</f>
        <v>0</v>
      </c>
      <c r="P68" s="604">
        <f t="shared" si="17"/>
        <v>0</v>
      </c>
      <c r="Q68" s="604" t="str">
        <f t="shared" si="21"/>
        <v>未购买</v>
      </c>
      <c r="R68" s="907"/>
      <c r="S68" s="842" t="s">
        <v>234</v>
      </c>
      <c r="T68" s="603">
        <v>0</v>
      </c>
      <c r="U68" s="604">
        <f>VLOOKUP(S68,使用表!A:B,2,0)</f>
        <v>0</v>
      </c>
      <c r="V68" s="604">
        <f t="shared" si="18"/>
        <v>0</v>
      </c>
      <c r="W68" s="604" t="str">
        <f t="shared" si="22"/>
        <v>未购买</v>
      </c>
    </row>
    <row r="69" spans="1:23" ht="20.05" customHeight="1" x14ac:dyDescent="0.3">
      <c r="A69" s="843" t="s">
        <v>235</v>
      </c>
      <c r="B69" s="603">
        <v>500</v>
      </c>
      <c r="C69" s="603">
        <v>0</v>
      </c>
      <c r="D69" s="604">
        <v>800</v>
      </c>
      <c r="E69" s="604" t="str">
        <f t="shared" si="19"/>
        <v>充足</v>
      </c>
      <c r="F69" s="907"/>
      <c r="G69" s="844" t="s">
        <v>236</v>
      </c>
      <c r="H69" s="603">
        <v>0</v>
      </c>
      <c r="I69" s="604">
        <f>VLOOKUP(G69,使用表!A:B,2,0)</f>
        <v>0</v>
      </c>
      <c r="J69" s="604">
        <f t="shared" si="16"/>
        <v>0</v>
      </c>
      <c r="K69" s="604" t="str">
        <f t="shared" si="20"/>
        <v>未购买</v>
      </c>
      <c r="L69" s="907"/>
      <c r="M69" s="845" t="s">
        <v>237</v>
      </c>
      <c r="N69" s="603">
        <v>0</v>
      </c>
      <c r="O69" s="604">
        <f>VLOOKUP(M69,使用表!A:B,2,0)</f>
        <v>0</v>
      </c>
      <c r="P69" s="604">
        <f t="shared" si="17"/>
        <v>0</v>
      </c>
      <c r="Q69" s="604" t="str">
        <f t="shared" si="21"/>
        <v>未购买</v>
      </c>
      <c r="R69" s="907"/>
      <c r="S69" s="846" t="s">
        <v>238</v>
      </c>
      <c r="T69" s="603">
        <v>0</v>
      </c>
      <c r="U69" s="604">
        <f>VLOOKUP(S69,使用表!A:B,2,0)</f>
        <v>0</v>
      </c>
      <c r="V69" s="604">
        <f t="shared" si="18"/>
        <v>0</v>
      </c>
      <c r="W69" s="604" t="str">
        <f t="shared" si="22"/>
        <v>未购买</v>
      </c>
    </row>
    <row r="70" spans="1:23" ht="20.05" customHeight="1" x14ac:dyDescent="0.3">
      <c r="A70" s="847" t="s">
        <v>239</v>
      </c>
      <c r="B70" s="603">
        <v>500</v>
      </c>
      <c r="C70" s="603">
        <v>0</v>
      </c>
      <c r="D70" s="604">
        <v>800</v>
      </c>
      <c r="E70" s="604" t="str">
        <f t="shared" si="19"/>
        <v>充足</v>
      </c>
      <c r="F70" s="907"/>
      <c r="G70" s="848" t="s">
        <v>240</v>
      </c>
      <c r="H70" s="603">
        <v>0</v>
      </c>
      <c r="I70" s="604">
        <f>VLOOKUP(G70,使用表!A:B,2,0)</f>
        <v>0</v>
      </c>
      <c r="J70" s="604">
        <f t="shared" si="16"/>
        <v>0</v>
      </c>
      <c r="K70" s="604" t="str">
        <f t="shared" si="20"/>
        <v>未购买</v>
      </c>
      <c r="L70" s="907"/>
      <c r="M70" s="849" t="s">
        <v>241</v>
      </c>
      <c r="N70" s="603">
        <v>0</v>
      </c>
      <c r="O70" s="604">
        <f>VLOOKUP(M70,使用表!A:B,2,0)</f>
        <v>0</v>
      </c>
      <c r="P70" s="604">
        <f t="shared" si="17"/>
        <v>0</v>
      </c>
      <c r="Q70" s="604" t="str">
        <f t="shared" si="21"/>
        <v>未购买</v>
      </c>
      <c r="R70" s="907"/>
      <c r="S70" s="850" t="s">
        <v>242</v>
      </c>
      <c r="T70" s="603">
        <v>0</v>
      </c>
      <c r="U70" s="604">
        <f>VLOOKUP(S70,使用表!A:B,2,0)</f>
        <v>0</v>
      </c>
      <c r="V70" s="604">
        <f t="shared" si="18"/>
        <v>0</v>
      </c>
      <c r="W70" s="604" t="str">
        <f t="shared" si="22"/>
        <v>未购买</v>
      </c>
    </row>
    <row r="71" spans="1:23" ht="20.05" customHeight="1" x14ac:dyDescent="0.3">
      <c r="A71" s="851" t="s">
        <v>243</v>
      </c>
      <c r="B71" s="603">
        <v>500</v>
      </c>
      <c r="C71" s="603">
        <v>0</v>
      </c>
      <c r="D71" s="604">
        <v>800</v>
      </c>
      <c r="E71" s="604" t="str">
        <f t="shared" si="19"/>
        <v>充足</v>
      </c>
      <c r="F71" s="907"/>
      <c r="G71" s="852" t="s">
        <v>244</v>
      </c>
      <c r="H71" s="603">
        <v>0</v>
      </c>
      <c r="I71" s="604">
        <f>VLOOKUP(G71,使用表!A:B,2,0)</f>
        <v>0</v>
      </c>
      <c r="J71" s="604">
        <f t="shared" si="16"/>
        <v>0</v>
      </c>
      <c r="K71" s="604" t="str">
        <f t="shared" si="20"/>
        <v>未购买</v>
      </c>
      <c r="L71" s="907"/>
      <c r="M71" s="853" t="s">
        <v>245</v>
      </c>
      <c r="N71" s="603">
        <v>0</v>
      </c>
      <c r="O71" s="604">
        <f>VLOOKUP(M71,使用表!A:B,2,0)</f>
        <v>0</v>
      </c>
      <c r="P71" s="604">
        <f t="shared" si="17"/>
        <v>0</v>
      </c>
      <c r="Q71" s="604" t="str">
        <f t="shared" si="21"/>
        <v>未购买</v>
      </c>
      <c r="R71" s="907"/>
      <c r="S71" s="854" t="s">
        <v>246</v>
      </c>
      <c r="T71" s="603">
        <v>0</v>
      </c>
      <c r="U71" s="604">
        <f>VLOOKUP(S71,使用表!A:B,2,0)</f>
        <v>0</v>
      </c>
      <c r="V71" s="604">
        <f t="shared" si="18"/>
        <v>0</v>
      </c>
      <c r="W71" s="604" t="str">
        <f t="shared" si="22"/>
        <v>未购买</v>
      </c>
    </row>
    <row r="72" spans="1:23" ht="20.05" customHeight="1" x14ac:dyDescent="0.3">
      <c r="A72" s="855" t="s">
        <v>247</v>
      </c>
      <c r="B72" s="603">
        <v>500</v>
      </c>
      <c r="C72" s="603">
        <v>0</v>
      </c>
      <c r="D72" s="604">
        <v>800</v>
      </c>
      <c r="E72" s="604" t="str">
        <f t="shared" si="19"/>
        <v>充足</v>
      </c>
      <c r="F72" s="907"/>
      <c r="G72" s="856" t="s">
        <v>248</v>
      </c>
      <c r="H72" s="603">
        <v>0</v>
      </c>
      <c r="I72" s="604">
        <f>VLOOKUP(G72,使用表!A:B,2,0)</f>
        <v>0</v>
      </c>
      <c r="J72" s="604">
        <f t="shared" si="16"/>
        <v>0</v>
      </c>
      <c r="K72" s="604" t="str">
        <f t="shared" si="20"/>
        <v>未购买</v>
      </c>
      <c r="L72" s="907"/>
      <c r="M72" s="857" t="s">
        <v>249</v>
      </c>
      <c r="N72" s="603">
        <v>0</v>
      </c>
      <c r="O72" s="604">
        <f>VLOOKUP(M72,使用表!A:B,2,0)</f>
        <v>0</v>
      </c>
      <c r="P72" s="604">
        <f t="shared" si="17"/>
        <v>0</v>
      </c>
      <c r="Q72" s="604" t="str">
        <f t="shared" si="21"/>
        <v>未购买</v>
      </c>
      <c r="R72" s="907"/>
      <c r="S72" s="858" t="s">
        <v>250</v>
      </c>
      <c r="T72" s="603">
        <v>0</v>
      </c>
      <c r="U72" s="604">
        <f>VLOOKUP(S72,使用表!A:B,2,0)</f>
        <v>0</v>
      </c>
      <c r="V72" s="604">
        <f t="shared" si="18"/>
        <v>0</v>
      </c>
      <c r="W72" s="604" t="str">
        <f t="shared" si="22"/>
        <v>未购买</v>
      </c>
    </row>
    <row r="73" spans="1:23" ht="20.05" customHeight="1" x14ac:dyDescent="0.3">
      <c r="A73" s="859" t="s">
        <v>251</v>
      </c>
      <c r="B73" s="603">
        <v>500</v>
      </c>
      <c r="C73" s="603">
        <v>0</v>
      </c>
      <c r="D73" s="604">
        <v>800</v>
      </c>
      <c r="E73" s="604" t="str">
        <f t="shared" si="19"/>
        <v>充足</v>
      </c>
      <c r="F73" s="907"/>
      <c r="G73" s="860" t="s">
        <v>252</v>
      </c>
      <c r="H73" s="603">
        <v>0</v>
      </c>
      <c r="I73" s="604">
        <f>VLOOKUP(G73,使用表!A:B,2,0)</f>
        <v>0</v>
      </c>
      <c r="J73" s="604">
        <f t="shared" si="16"/>
        <v>0</v>
      </c>
      <c r="K73" s="604" t="str">
        <f t="shared" si="20"/>
        <v>未购买</v>
      </c>
      <c r="L73" s="907"/>
      <c r="M73" s="861" t="s">
        <v>253</v>
      </c>
      <c r="N73" s="603">
        <v>0</v>
      </c>
      <c r="O73" s="604">
        <f>VLOOKUP(M73,使用表!A:B,2,0)</f>
        <v>0</v>
      </c>
      <c r="P73" s="604">
        <f t="shared" si="17"/>
        <v>0</v>
      </c>
      <c r="Q73" s="604" t="str">
        <f t="shared" si="21"/>
        <v>未购买</v>
      </c>
      <c r="R73" s="907"/>
      <c r="S73" s="862" t="s">
        <v>254</v>
      </c>
      <c r="T73" s="603">
        <v>0</v>
      </c>
      <c r="U73" s="604">
        <f>VLOOKUP(S73,使用表!A:B,2,0)</f>
        <v>0</v>
      </c>
      <c r="V73" s="604">
        <f t="shared" si="18"/>
        <v>0</v>
      </c>
      <c r="W73" s="604" t="str">
        <f t="shared" si="22"/>
        <v>未购买</v>
      </c>
    </row>
    <row r="74" spans="1:23" ht="20.05" customHeight="1" x14ac:dyDescent="0.3">
      <c r="A74" s="863" t="s">
        <v>255</v>
      </c>
      <c r="B74" s="603">
        <v>500</v>
      </c>
      <c r="C74" s="603">
        <v>0</v>
      </c>
      <c r="D74" s="604">
        <v>800</v>
      </c>
      <c r="E74" s="604" t="str">
        <f t="shared" si="19"/>
        <v>充足</v>
      </c>
      <c r="F74" s="907"/>
      <c r="G74" s="864" t="s">
        <v>256</v>
      </c>
      <c r="H74" s="603">
        <v>0</v>
      </c>
      <c r="I74" s="604">
        <f>VLOOKUP(G74,使用表!A:B,2,0)</f>
        <v>0</v>
      </c>
      <c r="J74" s="604">
        <f t="shared" si="16"/>
        <v>0</v>
      </c>
      <c r="K74" s="604" t="str">
        <f t="shared" si="20"/>
        <v>未购买</v>
      </c>
      <c r="L74" s="907"/>
      <c r="M74" s="865" t="s">
        <v>257</v>
      </c>
      <c r="N74" s="603">
        <v>0</v>
      </c>
      <c r="O74" s="604">
        <f>VLOOKUP(M74,使用表!A:B,2,0)</f>
        <v>0</v>
      </c>
      <c r="P74" s="604">
        <f t="shared" si="17"/>
        <v>0</v>
      </c>
      <c r="Q74" s="604" t="str">
        <f t="shared" si="21"/>
        <v>未购买</v>
      </c>
      <c r="R74" s="907"/>
      <c r="S74" s="866" t="s">
        <v>258</v>
      </c>
      <c r="T74" s="603">
        <v>0</v>
      </c>
      <c r="U74" s="604">
        <f>VLOOKUP(S74,使用表!A:B,2,0)</f>
        <v>0</v>
      </c>
      <c r="V74" s="604">
        <f t="shared" si="18"/>
        <v>0</v>
      </c>
      <c r="W74" s="604" t="str">
        <f t="shared" si="22"/>
        <v>未购买</v>
      </c>
    </row>
    <row r="75" spans="1:23" ht="20.05" customHeight="1" x14ac:dyDescent="0.3">
      <c r="A75" s="867" t="s">
        <v>259</v>
      </c>
      <c r="B75" s="603">
        <v>500</v>
      </c>
      <c r="C75" s="603">
        <v>0</v>
      </c>
      <c r="D75" s="604">
        <v>800</v>
      </c>
      <c r="E75" s="604" t="str">
        <f t="shared" si="19"/>
        <v>充足</v>
      </c>
      <c r="F75" s="907"/>
      <c r="G75" s="868" t="s">
        <v>260</v>
      </c>
      <c r="H75" s="603">
        <v>0</v>
      </c>
      <c r="I75" s="604">
        <f>VLOOKUP(G75,使用表!A:B,2,0)</f>
        <v>0</v>
      </c>
      <c r="J75" s="604">
        <f t="shared" si="16"/>
        <v>0</v>
      </c>
      <c r="K75" s="604" t="str">
        <f t="shared" si="20"/>
        <v>未购买</v>
      </c>
      <c r="L75" s="907"/>
      <c r="M75" s="869" t="s">
        <v>261</v>
      </c>
      <c r="N75" s="603">
        <v>0</v>
      </c>
      <c r="O75" s="604">
        <f>VLOOKUP(M75,使用表!A:B,2,0)</f>
        <v>0</v>
      </c>
      <c r="P75" s="604">
        <f t="shared" si="17"/>
        <v>0</v>
      </c>
      <c r="Q75" s="604" t="str">
        <f t="shared" si="21"/>
        <v>未购买</v>
      </c>
      <c r="R75" s="907"/>
      <c r="S75" s="870" t="s">
        <v>262</v>
      </c>
      <c r="T75" s="603">
        <v>0</v>
      </c>
      <c r="U75" s="604">
        <f>VLOOKUP(S75,使用表!A:B,2,0)</f>
        <v>0</v>
      </c>
      <c r="V75" s="604">
        <f t="shared" si="18"/>
        <v>0</v>
      </c>
      <c r="W75" s="604" t="str">
        <f t="shared" si="22"/>
        <v>未购买</v>
      </c>
    </row>
    <row r="76" spans="1:23" ht="20.05" customHeight="1" x14ac:dyDescent="0.3">
      <c r="A76" s="871" t="s">
        <v>263</v>
      </c>
      <c r="B76" s="603">
        <v>500</v>
      </c>
      <c r="C76" s="603">
        <v>0</v>
      </c>
      <c r="D76" s="604">
        <v>800</v>
      </c>
      <c r="E76" s="604" t="str">
        <f t="shared" si="19"/>
        <v>充足</v>
      </c>
      <c r="F76" s="907"/>
      <c r="G76" s="872" t="s">
        <v>264</v>
      </c>
      <c r="H76" s="603">
        <v>0</v>
      </c>
      <c r="I76" s="604">
        <f>VLOOKUP(G76,使用表!A:B,2,0)</f>
        <v>0</v>
      </c>
      <c r="J76" s="604">
        <f t="shared" si="16"/>
        <v>0</v>
      </c>
      <c r="K76" s="604" t="str">
        <f t="shared" si="20"/>
        <v>未购买</v>
      </c>
      <c r="L76" s="907"/>
      <c r="M76" s="873" t="s">
        <v>265</v>
      </c>
      <c r="N76" s="603">
        <v>0</v>
      </c>
      <c r="O76" s="604">
        <f>VLOOKUP(M76,使用表!A:B,2,0)</f>
        <v>0</v>
      </c>
      <c r="P76" s="604">
        <f t="shared" si="17"/>
        <v>0</v>
      </c>
      <c r="Q76" s="604" t="str">
        <f t="shared" si="21"/>
        <v>未购买</v>
      </c>
      <c r="R76" s="907"/>
      <c r="S76" s="874" t="s">
        <v>266</v>
      </c>
      <c r="T76" s="603">
        <v>0</v>
      </c>
      <c r="U76" s="604">
        <f>VLOOKUP(S76,使用表!A:B,2,0)</f>
        <v>0</v>
      </c>
      <c r="V76" s="604">
        <f t="shared" si="18"/>
        <v>0</v>
      </c>
      <c r="W76" s="604" t="str">
        <f t="shared" si="22"/>
        <v>未购买</v>
      </c>
    </row>
    <row r="77" spans="1:23" ht="20.05" customHeight="1" x14ac:dyDescent="0.3">
      <c r="A77" s="875" t="s">
        <v>267</v>
      </c>
      <c r="B77" s="603">
        <v>500</v>
      </c>
      <c r="C77" s="603">
        <v>0</v>
      </c>
      <c r="D77" s="604">
        <v>800</v>
      </c>
      <c r="E77" s="604" t="str">
        <f t="shared" si="19"/>
        <v>充足</v>
      </c>
      <c r="F77" s="907"/>
      <c r="G77" s="876" t="s">
        <v>268</v>
      </c>
      <c r="H77" s="603">
        <v>0</v>
      </c>
      <c r="I77" s="604">
        <f>VLOOKUP(G77,使用表!A:B,2,0)</f>
        <v>0</v>
      </c>
      <c r="J77" s="604">
        <f t="shared" si="16"/>
        <v>0</v>
      </c>
      <c r="K77" s="604" t="str">
        <f t="shared" si="20"/>
        <v>未购买</v>
      </c>
      <c r="L77" s="907"/>
      <c r="M77" s="877" t="s">
        <v>269</v>
      </c>
      <c r="N77" s="603">
        <v>0</v>
      </c>
      <c r="O77" s="604">
        <f>VLOOKUP(M77,使用表!A:B,2,0)</f>
        <v>0</v>
      </c>
      <c r="P77" s="604">
        <f t="shared" si="17"/>
        <v>0</v>
      </c>
      <c r="Q77" s="604" t="str">
        <f t="shared" si="21"/>
        <v>未购买</v>
      </c>
      <c r="R77" s="907"/>
      <c r="S77" s="878" t="s">
        <v>270</v>
      </c>
      <c r="T77" s="603">
        <v>0</v>
      </c>
      <c r="U77" s="604">
        <f>VLOOKUP(S77,使用表!A:B,2,0)</f>
        <v>0</v>
      </c>
      <c r="V77" s="604">
        <f t="shared" si="18"/>
        <v>0</v>
      </c>
      <c r="W77" s="604" t="str">
        <f t="shared" si="22"/>
        <v>未购买</v>
      </c>
    </row>
    <row r="78" spans="1:23" ht="20.05" customHeight="1" x14ac:dyDescent="0.3">
      <c r="F78" s="907"/>
      <c r="G78" s="879" t="s">
        <v>271</v>
      </c>
      <c r="H78" s="603">
        <v>0</v>
      </c>
      <c r="I78" s="604">
        <f>VLOOKUP(G78,使用表!A:B,2,0)</f>
        <v>0</v>
      </c>
      <c r="J78" s="604">
        <f t="shared" ref="J78:J90" si="23">H78-I78</f>
        <v>0</v>
      </c>
      <c r="K78" s="604" t="str">
        <f t="shared" si="20"/>
        <v>未购买</v>
      </c>
      <c r="L78" s="907"/>
      <c r="M78" s="880" t="s">
        <v>272</v>
      </c>
      <c r="N78" s="603">
        <v>0</v>
      </c>
      <c r="O78" s="604">
        <f>VLOOKUP(M78,使用表!A:B,2,0)</f>
        <v>0</v>
      </c>
      <c r="P78" s="604">
        <f t="shared" ref="P78:P90" si="24">N78-O78</f>
        <v>0</v>
      </c>
      <c r="Q78" s="604" t="str">
        <f t="shared" si="21"/>
        <v>未购买</v>
      </c>
      <c r="R78" s="907"/>
      <c r="S78" s="881" t="s">
        <v>273</v>
      </c>
      <c r="T78" s="603">
        <v>0</v>
      </c>
      <c r="U78" s="604">
        <f>VLOOKUP(S78,使用表!A:B,2,0)</f>
        <v>0</v>
      </c>
      <c r="V78" s="604">
        <f t="shared" si="18"/>
        <v>0</v>
      </c>
      <c r="W78" s="604" t="str">
        <f t="shared" si="22"/>
        <v>未购买</v>
      </c>
    </row>
    <row r="79" spans="1:23" ht="20.05" customHeight="1" x14ac:dyDescent="0.3">
      <c r="F79" s="907"/>
      <c r="G79" s="882" t="s">
        <v>274</v>
      </c>
      <c r="H79" s="603">
        <v>0</v>
      </c>
      <c r="I79" s="604">
        <f>VLOOKUP(G79,使用表!A:B,2,0)</f>
        <v>0</v>
      </c>
      <c r="J79" s="604">
        <f t="shared" si="23"/>
        <v>0</v>
      </c>
      <c r="K79" s="604" t="str">
        <f t="shared" si="20"/>
        <v>未购买</v>
      </c>
      <c r="L79" s="907"/>
      <c r="M79" s="883" t="s">
        <v>275</v>
      </c>
      <c r="N79" s="603">
        <v>0</v>
      </c>
      <c r="O79" s="604">
        <f>VLOOKUP(M79,使用表!A:B,2,0)</f>
        <v>0</v>
      </c>
      <c r="P79" s="604">
        <f t="shared" si="24"/>
        <v>0</v>
      </c>
      <c r="Q79" s="604" t="str">
        <f t="shared" si="21"/>
        <v>未购买</v>
      </c>
      <c r="R79" s="907"/>
    </row>
    <row r="80" spans="1:23" ht="20.05" customHeight="1" x14ac:dyDescent="0.3">
      <c r="F80" s="907"/>
      <c r="G80" s="884" t="s">
        <v>276</v>
      </c>
      <c r="H80" s="603">
        <v>0</v>
      </c>
      <c r="I80" s="604">
        <f>VLOOKUP(G80,使用表!A:B,2,0)</f>
        <v>0</v>
      </c>
      <c r="J80" s="604">
        <f t="shared" si="23"/>
        <v>0</v>
      </c>
      <c r="K80" s="604" t="str">
        <f t="shared" si="20"/>
        <v>未购买</v>
      </c>
      <c r="L80" s="907"/>
      <c r="M80" s="885" t="s">
        <v>277</v>
      </c>
      <c r="N80" s="603">
        <v>0</v>
      </c>
      <c r="O80" s="604">
        <f>VLOOKUP(M80,使用表!A:B,2,0)</f>
        <v>0</v>
      </c>
      <c r="P80" s="604">
        <f t="shared" si="24"/>
        <v>0</v>
      </c>
      <c r="Q80" s="604" t="str">
        <f t="shared" si="21"/>
        <v>未购买</v>
      </c>
      <c r="R80" s="907"/>
    </row>
    <row r="81" spans="6:18" ht="20.05" customHeight="1" x14ac:dyDescent="0.3">
      <c r="F81" s="907"/>
      <c r="G81" s="886" t="s">
        <v>278</v>
      </c>
      <c r="H81" s="603">
        <v>0</v>
      </c>
      <c r="I81" s="604">
        <f>VLOOKUP(G81,使用表!A:B,2,0)</f>
        <v>0</v>
      </c>
      <c r="J81" s="604">
        <f t="shared" si="23"/>
        <v>0</v>
      </c>
      <c r="K81" s="604" t="str">
        <f t="shared" si="20"/>
        <v>未购买</v>
      </c>
      <c r="L81" s="907"/>
      <c r="M81" s="887" t="s">
        <v>279</v>
      </c>
      <c r="N81" s="603">
        <v>0</v>
      </c>
      <c r="O81" s="604">
        <f>VLOOKUP(M81,使用表!A:B,2,0)</f>
        <v>0</v>
      </c>
      <c r="P81" s="604">
        <f t="shared" si="24"/>
        <v>0</v>
      </c>
      <c r="Q81" s="604" t="str">
        <f t="shared" si="21"/>
        <v>未购买</v>
      </c>
      <c r="R81" s="907"/>
    </row>
    <row r="82" spans="6:18" ht="20.05" customHeight="1" x14ac:dyDescent="0.3">
      <c r="F82" s="907"/>
      <c r="G82" s="888" t="s">
        <v>280</v>
      </c>
      <c r="H82" s="603">
        <v>0</v>
      </c>
      <c r="I82" s="604">
        <f>VLOOKUP(G82,使用表!A:B,2,0)</f>
        <v>0</v>
      </c>
      <c r="J82" s="604">
        <f t="shared" si="23"/>
        <v>0</v>
      </c>
      <c r="K82" s="604" t="str">
        <f t="shared" si="20"/>
        <v>未购买</v>
      </c>
      <c r="L82" s="907"/>
      <c r="M82" s="889" t="s">
        <v>281</v>
      </c>
      <c r="N82" s="603">
        <v>0</v>
      </c>
      <c r="O82" s="604">
        <f>VLOOKUP(M82,使用表!A:B,2,0)</f>
        <v>0</v>
      </c>
      <c r="P82" s="604">
        <f t="shared" si="24"/>
        <v>0</v>
      </c>
      <c r="Q82" s="604" t="str">
        <f t="shared" si="21"/>
        <v>未购买</v>
      </c>
      <c r="R82" s="907"/>
    </row>
    <row r="83" spans="6:18" ht="20.05" customHeight="1" x14ac:dyDescent="0.3">
      <c r="F83" s="907"/>
      <c r="G83" s="890" t="s">
        <v>282</v>
      </c>
      <c r="H83" s="603">
        <v>0</v>
      </c>
      <c r="I83" s="604">
        <f>VLOOKUP(G83,使用表!A:B,2,0)</f>
        <v>0</v>
      </c>
      <c r="J83" s="604">
        <f t="shared" si="23"/>
        <v>0</v>
      </c>
      <c r="K83" s="604" t="str">
        <f t="shared" si="20"/>
        <v>未购买</v>
      </c>
      <c r="L83" s="907"/>
      <c r="M83" s="891" t="s">
        <v>283</v>
      </c>
      <c r="N83" s="603">
        <v>0</v>
      </c>
      <c r="O83" s="604">
        <f>VLOOKUP(M83,使用表!A:B,2,0)</f>
        <v>0</v>
      </c>
      <c r="P83" s="604">
        <f t="shared" si="24"/>
        <v>0</v>
      </c>
      <c r="Q83" s="604" t="str">
        <f t="shared" si="21"/>
        <v>未购买</v>
      </c>
      <c r="R83" s="907"/>
    </row>
    <row r="84" spans="6:18" ht="20.05" customHeight="1" x14ac:dyDescent="0.3">
      <c r="F84" s="907"/>
      <c r="G84" s="892" t="s">
        <v>284</v>
      </c>
      <c r="H84" s="603">
        <v>0</v>
      </c>
      <c r="I84" s="604">
        <f>VLOOKUP(G84,使用表!A:B,2,0)</f>
        <v>0</v>
      </c>
      <c r="J84" s="604">
        <f t="shared" si="23"/>
        <v>0</v>
      </c>
      <c r="K84" s="604" t="str">
        <f t="shared" si="20"/>
        <v>未购买</v>
      </c>
      <c r="L84" s="907"/>
      <c r="M84" s="893" t="s">
        <v>285</v>
      </c>
      <c r="N84" s="603">
        <v>0</v>
      </c>
      <c r="O84" s="604">
        <f>VLOOKUP(M84,使用表!A:B,2,0)</f>
        <v>0</v>
      </c>
      <c r="P84" s="604">
        <f t="shared" si="24"/>
        <v>0</v>
      </c>
      <c r="Q84" s="604" t="str">
        <f t="shared" si="21"/>
        <v>未购买</v>
      </c>
      <c r="R84" s="907"/>
    </row>
    <row r="85" spans="6:18" ht="20.05" customHeight="1" x14ac:dyDescent="0.3">
      <c r="F85" s="907"/>
      <c r="G85" s="894" t="s">
        <v>286</v>
      </c>
      <c r="H85" s="603">
        <v>0</v>
      </c>
      <c r="I85" s="604">
        <f>VLOOKUP(G85,使用表!A:B,2,0)</f>
        <v>0</v>
      </c>
      <c r="J85" s="604">
        <f t="shared" si="23"/>
        <v>0</v>
      </c>
      <c r="K85" s="604" t="str">
        <f t="shared" si="20"/>
        <v>未购买</v>
      </c>
      <c r="L85" s="907"/>
      <c r="M85" s="895" t="s">
        <v>287</v>
      </c>
      <c r="N85" s="603">
        <v>0</v>
      </c>
      <c r="O85" s="604">
        <f>VLOOKUP(M85,使用表!A:B,2,0)</f>
        <v>0</v>
      </c>
      <c r="P85" s="604">
        <f t="shared" si="24"/>
        <v>0</v>
      </c>
      <c r="Q85" s="604" t="str">
        <f t="shared" si="21"/>
        <v>未购买</v>
      </c>
      <c r="R85" s="907"/>
    </row>
    <row r="86" spans="6:18" ht="20.05" customHeight="1" x14ac:dyDescent="0.3">
      <c r="F86" s="907"/>
      <c r="G86" s="896" t="s">
        <v>288</v>
      </c>
      <c r="H86" s="603">
        <v>0</v>
      </c>
      <c r="I86" s="604">
        <f>VLOOKUP(G86,使用表!A:B,2,0)</f>
        <v>0</v>
      </c>
      <c r="J86" s="604">
        <f t="shared" si="23"/>
        <v>0</v>
      </c>
      <c r="K86" s="604" t="str">
        <f t="shared" si="20"/>
        <v>未购买</v>
      </c>
      <c r="L86" s="907"/>
      <c r="M86" s="897" t="s">
        <v>289</v>
      </c>
      <c r="N86" s="603">
        <v>0</v>
      </c>
      <c r="O86" s="604">
        <f>VLOOKUP(M86,使用表!A:B,2,0)</f>
        <v>0</v>
      </c>
      <c r="P86" s="604">
        <f t="shared" si="24"/>
        <v>0</v>
      </c>
      <c r="Q86" s="604" t="str">
        <f t="shared" si="21"/>
        <v>未购买</v>
      </c>
      <c r="R86" s="907"/>
    </row>
    <row r="87" spans="6:18" ht="20.05" customHeight="1" x14ac:dyDescent="0.3">
      <c r="F87" s="907"/>
      <c r="G87" s="898" t="s">
        <v>290</v>
      </c>
      <c r="H87" s="603">
        <v>0</v>
      </c>
      <c r="I87" s="604">
        <f>VLOOKUP(G87,使用表!A:B,2,0)</f>
        <v>0</v>
      </c>
      <c r="J87" s="604">
        <f t="shared" si="23"/>
        <v>0</v>
      </c>
      <c r="K87" s="604" t="str">
        <f t="shared" si="20"/>
        <v>未购买</v>
      </c>
      <c r="L87" s="907"/>
      <c r="M87" s="899" t="s">
        <v>291</v>
      </c>
      <c r="N87" s="603">
        <v>0</v>
      </c>
      <c r="O87" s="604">
        <f>VLOOKUP(M87,使用表!A:B,2,0)</f>
        <v>0</v>
      </c>
      <c r="P87" s="604">
        <f t="shared" si="24"/>
        <v>0</v>
      </c>
      <c r="Q87" s="604" t="str">
        <f t="shared" si="21"/>
        <v>未购买</v>
      </c>
      <c r="R87" s="907"/>
    </row>
    <row r="88" spans="6:18" ht="20.05" customHeight="1" x14ac:dyDescent="0.3">
      <c r="G88" s="900" t="s">
        <v>292</v>
      </c>
      <c r="H88" s="603">
        <v>0</v>
      </c>
      <c r="I88" s="604">
        <f>VLOOKUP(G88,使用表!A:B,2,0)</f>
        <v>0</v>
      </c>
      <c r="J88" s="604">
        <f t="shared" si="23"/>
        <v>0</v>
      </c>
      <c r="K88" s="604" t="str">
        <f t="shared" si="20"/>
        <v>未购买</v>
      </c>
      <c r="M88" s="901" t="s">
        <v>293</v>
      </c>
      <c r="N88" s="603">
        <v>0</v>
      </c>
      <c r="O88" s="604">
        <f>VLOOKUP(M88,使用表!A:B,2,0)</f>
        <v>0</v>
      </c>
      <c r="P88" s="604">
        <f t="shared" si="24"/>
        <v>0</v>
      </c>
      <c r="Q88" s="604" t="str">
        <f t="shared" si="21"/>
        <v>未购买</v>
      </c>
    </row>
    <row r="89" spans="6:18" ht="20.05" customHeight="1" x14ac:dyDescent="0.3">
      <c r="G89" s="902" t="s">
        <v>294</v>
      </c>
      <c r="H89" s="603">
        <v>0</v>
      </c>
      <c r="I89" s="604">
        <f>VLOOKUP(G89,使用表!A:B,2,0)</f>
        <v>0</v>
      </c>
      <c r="J89" s="604">
        <f t="shared" si="23"/>
        <v>0</v>
      </c>
      <c r="K89" s="604" t="str">
        <f t="shared" si="20"/>
        <v>未购买</v>
      </c>
      <c r="M89" s="903" t="s">
        <v>295</v>
      </c>
      <c r="N89" s="603">
        <v>0</v>
      </c>
      <c r="O89" s="604">
        <f>VLOOKUP(M89,使用表!A:B,2,0)</f>
        <v>0</v>
      </c>
      <c r="P89" s="604">
        <f t="shared" si="24"/>
        <v>0</v>
      </c>
      <c r="Q89" s="604" t="str">
        <f t="shared" si="21"/>
        <v>未购买</v>
      </c>
    </row>
    <row r="90" spans="6:18" ht="20.05" customHeight="1" x14ac:dyDescent="0.3">
      <c r="G90" s="904" t="s">
        <v>296</v>
      </c>
      <c r="H90" s="603">
        <v>0</v>
      </c>
      <c r="I90" s="604">
        <f>VLOOKUP(G90,使用表!A:B,2,0)</f>
        <v>0</v>
      </c>
      <c r="J90" s="604">
        <f t="shared" si="23"/>
        <v>0</v>
      </c>
      <c r="K90" s="604" t="str">
        <f t="shared" si="20"/>
        <v>未购买</v>
      </c>
      <c r="M90" s="905" t="s">
        <v>297</v>
      </c>
      <c r="N90" s="603">
        <v>0</v>
      </c>
      <c r="O90" s="604">
        <f>VLOOKUP(M90,使用表!A:B,2,0)</f>
        <v>0</v>
      </c>
      <c r="P90" s="604">
        <f t="shared" si="24"/>
        <v>0</v>
      </c>
      <c r="Q90" s="604" t="str">
        <f t="shared" si="21"/>
        <v>未购买</v>
      </c>
    </row>
  </sheetData>
  <sheetProtection formatCells="0" formatColumns="0" formatRows="0" insertColumns="0" insertRows="0" insertHyperlinks="0" deleteColumns="0" deleteRows="0" sort="0" autoFilter="0" pivotTables="0"/>
  <mergeCells count="5">
    <mergeCell ref="G61:K61"/>
    <mergeCell ref="F1:F87"/>
    <mergeCell ref="L1:L87"/>
    <mergeCell ref="R1:R87"/>
    <mergeCell ref="A60:E61"/>
  </mergeCells>
  <phoneticPr fontId="30" type="noConversion"/>
  <conditionalFormatting sqref="E1:E59 K1:K60 W1:W78 Q1:Q90 E62:E82">
    <cfRule type="cellIs" dxfId="3" priority="3" operator="equal">
      <formula>"速速补货"</formula>
    </cfRule>
  </conditionalFormatting>
  <conditionalFormatting sqref="K1:K1048576 Q1:Q1048576 W1:W1048576">
    <cfRule type="cellIs" dxfId="2" priority="1" operator="equal">
      <formula>"未购买"</formula>
    </cfRule>
  </conditionalFormatting>
  <conditionalFormatting sqref="K62:K90">
    <cfRule type="cellIs" dxfId="1" priority="2" operator="equal">
      <formula>"速速补货"</formula>
    </cfRule>
  </conditionalFormatting>
  <pageMargins left="0.75" right="0.75" top="1" bottom="1" header="0.5" footer="0.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S297"/>
  <sheetViews>
    <sheetView zoomScale="70" zoomScaleNormal="70" workbookViewId="0">
      <pane xSplit="2" ySplit="3" topLeftCell="C4" activePane="bottomRight" state="frozen"/>
      <selection pane="topRight" activeCell="C1" sqref="C1"/>
      <selection pane="bottomLeft" activeCell="A4" sqref="A4"/>
      <selection pane="bottomRight" activeCell="P186" sqref="P186"/>
    </sheetView>
  </sheetViews>
  <sheetFormatPr defaultColWidth="9.61328125" defaultRowHeight="26.05" customHeight="1" x14ac:dyDescent="0.3"/>
  <cols>
    <col min="1" max="2" width="20.69140625" style="302" customWidth="1"/>
    <col min="3" max="3" width="21.69140625" style="302" customWidth="1"/>
    <col min="4" max="4" width="20.84375" style="601" customWidth="1"/>
    <col min="5" max="5" width="16.765625" style="302" customWidth="1"/>
    <col min="6" max="7" width="15.23046875" style="302" customWidth="1"/>
    <col min="8" max="8" width="17.07421875" style="302" customWidth="1"/>
    <col min="9" max="9" width="21.61328125" style="302" customWidth="1"/>
    <col min="10" max="10" width="19.07421875" style="302" customWidth="1"/>
    <col min="11" max="11" width="14.61328125" style="302" customWidth="1"/>
    <col min="12" max="12" width="15.4609375" style="302" customWidth="1"/>
    <col min="13" max="13" width="15.15234375" style="302" customWidth="1"/>
    <col min="14" max="16383" width="9.23046875" style="302"/>
    <col min="16384" max="16384" width="9.61328125" style="302"/>
  </cols>
  <sheetData>
    <row r="1" spans="1:19" s="301" customFormat="1" ht="50.05" customHeight="1" x14ac:dyDescent="0.3">
      <c r="A1" s="303" t="s">
        <v>298</v>
      </c>
      <c r="B1" s="304" t="s">
        <v>299</v>
      </c>
      <c r="C1" s="909" t="s">
        <v>307</v>
      </c>
      <c r="D1" s="910" t="s">
        <v>309</v>
      </c>
      <c r="E1" s="909" t="s">
        <v>310</v>
      </c>
      <c r="F1" s="909" t="s">
        <v>311</v>
      </c>
      <c r="G1" s="909" t="s">
        <v>312</v>
      </c>
      <c r="H1" s="909" t="s">
        <v>317</v>
      </c>
      <c r="I1" s="909" t="s">
        <v>318</v>
      </c>
      <c r="J1" s="909" t="s">
        <v>321</v>
      </c>
      <c r="K1" s="909" t="s">
        <v>323</v>
      </c>
      <c r="L1" s="909" t="s">
        <v>325</v>
      </c>
      <c r="M1" s="909" t="s">
        <v>326</v>
      </c>
      <c r="N1" s="304"/>
      <c r="O1" s="304"/>
      <c r="P1" s="304"/>
      <c r="Q1" s="304"/>
      <c r="R1" s="304"/>
      <c r="S1" s="304"/>
    </row>
    <row r="2" spans="1:19" s="301" customFormat="1" ht="90.9" customHeight="1" x14ac:dyDescent="0.3">
      <c r="A2" s="303"/>
      <c r="B2" s="304"/>
      <c r="C2" s="908"/>
      <c r="D2" s="602"/>
      <c r="E2" s="602"/>
      <c r="F2" s="602"/>
      <c r="G2" s="602"/>
      <c r="H2" s="602"/>
      <c r="I2" s="602"/>
      <c r="J2" s="602"/>
      <c r="K2" s="602"/>
      <c r="L2" s="602"/>
      <c r="M2" s="602"/>
      <c r="N2" s="602"/>
      <c r="O2" s="602"/>
      <c r="P2" s="602"/>
      <c r="Q2" s="602"/>
      <c r="R2" s="602"/>
      <c r="S2" s="602"/>
    </row>
    <row r="3" spans="1:19" s="301" customFormat="1" ht="50.05" customHeight="1" x14ac:dyDescent="0.3">
      <c r="A3" s="303"/>
      <c r="B3" s="304"/>
      <c r="C3" s="908" t="s">
        <v>306</v>
      </c>
      <c r="D3" s="908" t="s">
        <v>308</v>
      </c>
      <c r="E3" s="908" t="s">
        <v>313</v>
      </c>
      <c r="F3" s="908" t="s">
        <v>314</v>
      </c>
      <c r="G3" s="908" t="s">
        <v>315</v>
      </c>
      <c r="H3" s="908" t="s">
        <v>316</v>
      </c>
      <c r="I3" s="908" t="s">
        <v>319</v>
      </c>
      <c r="J3" s="908" t="s">
        <v>320</v>
      </c>
      <c r="K3" s="908" t="s">
        <v>322</v>
      </c>
      <c r="L3" s="908" t="s">
        <v>324</v>
      </c>
      <c r="M3" s="908" t="s">
        <v>327</v>
      </c>
      <c r="N3" s="602"/>
      <c r="O3" s="602"/>
      <c r="P3" s="602"/>
      <c r="Q3" s="602"/>
      <c r="R3" s="602"/>
      <c r="S3" s="602"/>
    </row>
    <row r="4" spans="1:19" ht="26.05" customHeight="1" x14ac:dyDescent="0.3">
      <c r="A4" s="305" t="s">
        <v>5</v>
      </c>
      <c r="B4" s="307">
        <f>SUM(C4:Z4)</f>
        <v>9</v>
      </c>
      <c r="C4" s="602">
        <v>9</v>
      </c>
      <c r="D4" s="602"/>
      <c r="E4" s="308"/>
      <c r="F4" s="308"/>
      <c r="G4" s="308"/>
      <c r="H4" s="308"/>
      <c r="I4" s="308"/>
      <c r="J4" s="308"/>
      <c r="K4" s="308"/>
      <c r="L4" s="308"/>
      <c r="M4" s="308"/>
      <c r="N4" s="308"/>
      <c r="O4" s="308"/>
      <c r="P4" s="308"/>
      <c r="Q4" s="308"/>
      <c r="R4" s="308"/>
      <c r="S4" s="308"/>
    </row>
    <row r="5" spans="1:19" ht="26.05" customHeight="1" x14ac:dyDescent="0.3">
      <c r="A5" s="309" t="s">
        <v>9</v>
      </c>
      <c r="B5" s="307">
        <f t="shared" ref="B5:B68" si="0">SUM(C5:Z5)</f>
        <v>0</v>
      </c>
      <c r="C5" s="602"/>
      <c r="D5" s="602"/>
      <c r="E5" s="308"/>
      <c r="F5" s="308"/>
      <c r="G5" s="308"/>
      <c r="H5" s="308"/>
      <c r="I5" s="308"/>
      <c r="J5" s="308"/>
      <c r="K5" s="308"/>
      <c r="L5" s="308"/>
      <c r="M5" s="308"/>
      <c r="N5" s="308"/>
      <c r="O5" s="308"/>
      <c r="P5" s="308"/>
      <c r="Q5" s="308"/>
      <c r="R5" s="308"/>
      <c r="S5" s="308"/>
    </row>
    <row r="6" spans="1:19" ht="26.05" customHeight="1" x14ac:dyDescent="0.3">
      <c r="A6" s="310" t="s">
        <v>13</v>
      </c>
      <c r="B6" s="307">
        <f t="shared" si="0"/>
        <v>0</v>
      </c>
      <c r="C6" s="602"/>
      <c r="D6" s="602"/>
      <c r="E6" s="308"/>
      <c r="F6" s="308"/>
      <c r="G6" s="308"/>
      <c r="H6" s="308"/>
      <c r="I6" s="308"/>
      <c r="J6" s="308"/>
      <c r="K6" s="308"/>
      <c r="L6" s="308"/>
      <c r="M6" s="308"/>
      <c r="N6" s="308"/>
      <c r="O6" s="308"/>
      <c r="P6" s="308"/>
      <c r="Q6" s="308"/>
      <c r="R6" s="308"/>
      <c r="S6" s="308"/>
    </row>
    <row r="7" spans="1:19" ht="26.05" customHeight="1" x14ac:dyDescent="0.3">
      <c r="A7" s="311" t="s">
        <v>17</v>
      </c>
      <c r="B7" s="307">
        <f t="shared" si="0"/>
        <v>11</v>
      </c>
      <c r="C7" s="602"/>
      <c r="D7" s="602"/>
      <c r="E7" s="308"/>
      <c r="F7" s="308"/>
      <c r="G7" s="308"/>
      <c r="H7" s="308">
        <v>11</v>
      </c>
      <c r="I7" s="308"/>
      <c r="J7" s="308"/>
      <c r="K7" s="308"/>
      <c r="L7" s="308"/>
      <c r="M7" s="308"/>
      <c r="N7" s="308"/>
      <c r="O7" s="308"/>
      <c r="P7" s="308"/>
      <c r="Q7" s="308"/>
      <c r="R7" s="308"/>
      <c r="S7" s="308"/>
    </row>
    <row r="8" spans="1:19" ht="26.05" customHeight="1" x14ac:dyDescent="0.3">
      <c r="A8" s="312" t="s">
        <v>21</v>
      </c>
      <c r="B8" s="307">
        <f t="shared" si="0"/>
        <v>0</v>
      </c>
      <c r="C8" s="602"/>
      <c r="D8" s="602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R8" s="308"/>
      <c r="S8" s="308"/>
    </row>
    <row r="9" spans="1:19" ht="26.05" customHeight="1" x14ac:dyDescent="0.3">
      <c r="A9" s="313" t="s">
        <v>25</v>
      </c>
      <c r="B9" s="307">
        <f t="shared" si="0"/>
        <v>18</v>
      </c>
      <c r="C9" s="602"/>
      <c r="D9" s="602"/>
      <c r="E9" s="308"/>
      <c r="F9" s="308"/>
      <c r="G9" s="308"/>
      <c r="H9" s="308">
        <v>16</v>
      </c>
      <c r="I9" s="308">
        <v>2</v>
      </c>
      <c r="J9" s="308"/>
      <c r="K9" s="308"/>
      <c r="L9" s="308"/>
      <c r="M9" s="308"/>
      <c r="N9" s="308"/>
      <c r="O9" s="308"/>
      <c r="P9" s="308"/>
      <c r="Q9" s="308"/>
      <c r="R9" s="308"/>
      <c r="S9" s="308"/>
    </row>
    <row r="10" spans="1:19" ht="26.05" customHeight="1" x14ac:dyDescent="0.3">
      <c r="A10" s="314" t="s">
        <v>29</v>
      </c>
      <c r="B10" s="307">
        <f t="shared" si="0"/>
        <v>9</v>
      </c>
      <c r="C10" s="602"/>
      <c r="D10" s="602"/>
      <c r="E10" s="308"/>
      <c r="F10" s="308"/>
      <c r="G10" s="308"/>
      <c r="H10" s="308"/>
      <c r="I10" s="308">
        <v>9</v>
      </c>
      <c r="J10" s="308"/>
      <c r="K10" s="308"/>
      <c r="L10" s="308"/>
      <c r="M10" s="308"/>
      <c r="N10" s="308"/>
      <c r="O10" s="308"/>
      <c r="P10" s="308"/>
      <c r="Q10" s="308"/>
      <c r="R10" s="308"/>
      <c r="S10" s="308"/>
    </row>
    <row r="11" spans="1:19" ht="26.05" customHeight="1" x14ac:dyDescent="0.3">
      <c r="A11" s="315" t="s">
        <v>33</v>
      </c>
      <c r="B11" s="307">
        <f t="shared" si="0"/>
        <v>187</v>
      </c>
      <c r="C11" s="602"/>
      <c r="D11" s="602"/>
      <c r="E11" s="308"/>
      <c r="F11" s="308"/>
      <c r="G11" s="308"/>
      <c r="H11" s="308">
        <v>123</v>
      </c>
      <c r="I11" s="308">
        <v>64</v>
      </c>
      <c r="J11" s="308"/>
      <c r="K11" s="308"/>
      <c r="L11" s="308"/>
      <c r="M11" s="308"/>
      <c r="N11" s="308"/>
      <c r="O11" s="308"/>
      <c r="P11" s="308"/>
      <c r="Q11" s="308"/>
      <c r="R11" s="308"/>
      <c r="S11" s="308"/>
    </row>
    <row r="12" spans="1:19" ht="26.05" customHeight="1" x14ac:dyDescent="0.3">
      <c r="A12" s="316" t="s">
        <v>37</v>
      </c>
      <c r="B12" s="307">
        <f t="shared" si="0"/>
        <v>94</v>
      </c>
      <c r="C12" s="602"/>
      <c r="D12" s="602"/>
      <c r="E12" s="308"/>
      <c r="F12" s="308"/>
      <c r="G12" s="308"/>
      <c r="H12" s="308"/>
      <c r="I12" s="308">
        <v>10</v>
      </c>
      <c r="J12" s="308"/>
      <c r="K12" s="308">
        <v>84</v>
      </c>
      <c r="L12" s="308"/>
      <c r="M12" s="308"/>
      <c r="N12" s="308"/>
      <c r="O12" s="308"/>
      <c r="P12" s="308"/>
      <c r="Q12" s="308"/>
      <c r="R12" s="308"/>
      <c r="S12" s="308"/>
    </row>
    <row r="13" spans="1:19" ht="26.05" customHeight="1" x14ac:dyDescent="0.3">
      <c r="A13" s="317" t="s">
        <v>41</v>
      </c>
      <c r="B13" s="307">
        <f t="shared" si="0"/>
        <v>33</v>
      </c>
      <c r="C13" s="602"/>
      <c r="D13" s="602"/>
      <c r="E13" s="308"/>
      <c r="F13" s="308"/>
      <c r="G13" s="308"/>
      <c r="H13" s="308">
        <v>19</v>
      </c>
      <c r="I13" s="308">
        <v>14</v>
      </c>
      <c r="J13" s="308"/>
      <c r="K13" s="308"/>
      <c r="L13" s="308"/>
      <c r="M13" s="308"/>
      <c r="N13" s="308"/>
      <c r="O13" s="308"/>
      <c r="P13" s="308"/>
      <c r="Q13" s="308"/>
      <c r="R13" s="308"/>
      <c r="S13" s="308"/>
    </row>
    <row r="14" spans="1:19" ht="26.05" customHeight="1" x14ac:dyDescent="0.3">
      <c r="A14" s="318" t="s">
        <v>45</v>
      </c>
      <c r="B14" s="307">
        <f t="shared" si="0"/>
        <v>12</v>
      </c>
      <c r="C14" s="602"/>
      <c r="D14" s="602"/>
      <c r="E14" s="308"/>
      <c r="F14" s="308"/>
      <c r="G14" s="308"/>
      <c r="H14" s="308"/>
      <c r="I14" s="308">
        <v>12</v>
      </c>
      <c r="J14" s="308"/>
      <c r="K14" s="308"/>
      <c r="L14" s="308"/>
      <c r="M14" s="308"/>
      <c r="N14" s="308"/>
      <c r="O14" s="308"/>
      <c r="P14" s="308"/>
      <c r="Q14" s="308"/>
      <c r="R14" s="308"/>
      <c r="S14" s="308"/>
    </row>
    <row r="15" spans="1:19" ht="26.05" customHeight="1" x14ac:dyDescent="0.3">
      <c r="A15" s="319" t="s">
        <v>49</v>
      </c>
      <c r="B15" s="307">
        <f t="shared" si="0"/>
        <v>0</v>
      </c>
      <c r="C15" s="602"/>
      <c r="D15" s="602"/>
      <c r="E15" s="308"/>
      <c r="F15" s="308"/>
      <c r="G15" s="308"/>
      <c r="H15" s="308"/>
      <c r="I15" s="308"/>
      <c r="J15" s="308"/>
      <c r="K15" s="308"/>
      <c r="L15" s="308"/>
      <c r="M15" s="308"/>
      <c r="N15" s="308"/>
      <c r="O15" s="308"/>
      <c r="P15" s="308"/>
      <c r="Q15" s="308"/>
      <c r="R15" s="308"/>
      <c r="S15" s="308"/>
    </row>
    <row r="16" spans="1:19" ht="26.05" customHeight="1" x14ac:dyDescent="0.3">
      <c r="A16" s="320" t="s">
        <v>53</v>
      </c>
      <c r="B16" s="307">
        <f t="shared" si="0"/>
        <v>51</v>
      </c>
      <c r="C16" s="602"/>
      <c r="D16" s="602"/>
      <c r="E16" s="308"/>
      <c r="F16" s="308"/>
      <c r="G16" s="308"/>
      <c r="H16" s="308">
        <v>51</v>
      </c>
      <c r="I16" s="308"/>
      <c r="J16" s="308"/>
      <c r="K16" s="308"/>
      <c r="L16" s="308"/>
      <c r="M16" s="308"/>
      <c r="N16" s="308"/>
      <c r="O16" s="308"/>
      <c r="P16" s="308"/>
      <c r="Q16" s="308"/>
      <c r="R16" s="308"/>
      <c r="S16" s="308"/>
    </row>
    <row r="17" spans="1:19" ht="26.05" customHeight="1" x14ac:dyDescent="0.3">
      <c r="A17" s="321" t="s">
        <v>57</v>
      </c>
      <c r="B17" s="307">
        <f t="shared" si="0"/>
        <v>0</v>
      </c>
      <c r="C17" s="602"/>
      <c r="D17" s="602"/>
      <c r="E17" s="308"/>
      <c r="F17" s="308"/>
      <c r="G17" s="308"/>
      <c r="H17" s="308"/>
      <c r="I17" s="308"/>
      <c r="J17" s="308"/>
      <c r="K17" s="308"/>
      <c r="L17" s="308"/>
      <c r="M17" s="308"/>
      <c r="N17" s="308"/>
      <c r="O17" s="308"/>
      <c r="P17" s="308"/>
      <c r="Q17" s="308"/>
      <c r="R17" s="308"/>
      <c r="S17" s="308"/>
    </row>
    <row r="18" spans="1:19" ht="26.05" customHeight="1" x14ac:dyDescent="0.3">
      <c r="A18" s="322" t="s">
        <v>61</v>
      </c>
      <c r="B18" s="307">
        <f t="shared" si="0"/>
        <v>154</v>
      </c>
      <c r="C18" s="602"/>
      <c r="D18" s="602"/>
      <c r="E18" s="308"/>
      <c r="F18" s="308"/>
      <c r="G18" s="308"/>
      <c r="H18" s="308"/>
      <c r="I18" s="308"/>
      <c r="J18" s="308"/>
      <c r="K18" s="308"/>
      <c r="L18" s="308">
        <v>77</v>
      </c>
      <c r="M18" s="308">
        <v>77</v>
      </c>
      <c r="N18" s="308"/>
      <c r="O18" s="308"/>
      <c r="P18" s="308"/>
      <c r="Q18" s="308"/>
      <c r="R18" s="308"/>
      <c r="S18" s="308"/>
    </row>
    <row r="19" spans="1:19" ht="26.05" customHeight="1" x14ac:dyDescent="0.3">
      <c r="A19" s="323" t="s">
        <v>65</v>
      </c>
      <c r="B19" s="307">
        <f t="shared" si="0"/>
        <v>0</v>
      </c>
      <c r="C19" s="602"/>
      <c r="D19" s="602"/>
      <c r="E19" s="308"/>
      <c r="F19" s="308"/>
      <c r="G19" s="308"/>
      <c r="H19" s="308"/>
      <c r="I19" s="308"/>
      <c r="J19" s="308"/>
      <c r="K19" s="308"/>
      <c r="L19" s="308"/>
      <c r="M19" s="308"/>
      <c r="N19" s="308"/>
      <c r="O19" s="308"/>
      <c r="P19" s="308"/>
      <c r="Q19" s="308"/>
      <c r="R19" s="308"/>
      <c r="S19" s="308"/>
    </row>
    <row r="20" spans="1:19" ht="26.05" customHeight="1" x14ac:dyDescent="0.3">
      <c r="A20" s="324" t="s">
        <v>69</v>
      </c>
      <c r="B20" s="307">
        <f t="shared" si="0"/>
        <v>9</v>
      </c>
      <c r="C20" s="602"/>
      <c r="D20" s="602"/>
      <c r="E20" s="308"/>
      <c r="F20" s="308"/>
      <c r="G20" s="308"/>
      <c r="H20" s="308"/>
      <c r="I20" s="308"/>
      <c r="J20" s="308"/>
      <c r="K20" s="308">
        <v>9</v>
      </c>
      <c r="L20" s="308"/>
      <c r="M20" s="308"/>
      <c r="N20" s="308"/>
      <c r="O20" s="308"/>
      <c r="P20" s="308"/>
      <c r="Q20" s="308"/>
      <c r="R20" s="308"/>
      <c r="S20" s="308"/>
    </row>
    <row r="21" spans="1:19" ht="26.05" customHeight="1" x14ac:dyDescent="0.3">
      <c r="A21" s="325" t="s">
        <v>73</v>
      </c>
      <c r="B21" s="307">
        <f t="shared" si="0"/>
        <v>22</v>
      </c>
      <c r="C21" s="602"/>
      <c r="D21" s="602"/>
      <c r="E21" s="308"/>
      <c r="F21" s="308"/>
      <c r="G21" s="308"/>
      <c r="H21" s="308"/>
      <c r="I21" s="308">
        <v>22</v>
      </c>
      <c r="J21" s="308"/>
      <c r="K21" s="308"/>
      <c r="L21" s="308"/>
      <c r="M21" s="308"/>
      <c r="N21" s="308"/>
      <c r="O21" s="308"/>
      <c r="P21" s="308"/>
      <c r="Q21" s="308"/>
      <c r="R21" s="308"/>
      <c r="S21" s="308"/>
    </row>
    <row r="22" spans="1:19" ht="26.05" customHeight="1" x14ac:dyDescent="0.3">
      <c r="A22" s="326" t="s">
        <v>77</v>
      </c>
      <c r="B22" s="307">
        <f t="shared" si="0"/>
        <v>6</v>
      </c>
      <c r="C22" s="602"/>
      <c r="D22" s="602"/>
      <c r="E22" s="308"/>
      <c r="F22" s="308"/>
      <c r="G22" s="308"/>
      <c r="H22" s="308">
        <v>6</v>
      </c>
      <c r="I22" s="308"/>
      <c r="J22" s="308"/>
      <c r="K22" s="308"/>
      <c r="L22" s="308"/>
      <c r="M22" s="308"/>
      <c r="N22" s="308"/>
      <c r="O22" s="308"/>
      <c r="P22" s="308"/>
      <c r="Q22" s="308"/>
      <c r="R22" s="308"/>
      <c r="S22" s="308"/>
    </row>
    <row r="23" spans="1:19" ht="26.05" customHeight="1" x14ac:dyDescent="0.3">
      <c r="A23" s="327" t="s">
        <v>81</v>
      </c>
      <c r="B23" s="307">
        <f t="shared" si="0"/>
        <v>16</v>
      </c>
      <c r="C23" s="602"/>
      <c r="D23" s="602"/>
      <c r="E23" s="308"/>
      <c r="F23" s="308"/>
      <c r="G23" s="308"/>
      <c r="H23" s="308">
        <v>8</v>
      </c>
      <c r="I23" s="308">
        <v>8</v>
      </c>
      <c r="J23" s="308"/>
      <c r="K23" s="308"/>
      <c r="L23" s="308"/>
      <c r="M23" s="308"/>
      <c r="N23" s="308"/>
      <c r="O23" s="308"/>
      <c r="P23" s="308"/>
      <c r="Q23" s="308"/>
      <c r="R23" s="308"/>
      <c r="S23" s="308"/>
    </row>
    <row r="24" spans="1:19" ht="26.05" customHeight="1" x14ac:dyDescent="0.3">
      <c r="A24" s="328" t="s">
        <v>85</v>
      </c>
      <c r="B24" s="307">
        <f t="shared" si="0"/>
        <v>148</v>
      </c>
      <c r="C24" s="602"/>
      <c r="D24" s="602"/>
      <c r="E24" s="308"/>
      <c r="F24" s="308"/>
      <c r="G24" s="308"/>
      <c r="H24" s="308"/>
      <c r="I24" s="308"/>
      <c r="J24" s="308">
        <v>148</v>
      </c>
      <c r="K24" s="308"/>
      <c r="L24" s="308"/>
      <c r="M24" s="308"/>
      <c r="N24" s="308"/>
      <c r="O24" s="308"/>
      <c r="P24" s="308"/>
      <c r="Q24" s="308"/>
      <c r="R24" s="308"/>
      <c r="S24" s="308"/>
    </row>
    <row r="25" spans="1:19" ht="26.05" customHeight="1" x14ac:dyDescent="0.3">
      <c r="A25" s="329" t="s">
        <v>89</v>
      </c>
      <c r="B25" s="307">
        <f t="shared" si="0"/>
        <v>240</v>
      </c>
      <c r="C25" s="602"/>
      <c r="D25" s="602"/>
      <c r="E25" s="308"/>
      <c r="F25" s="308"/>
      <c r="G25" s="308"/>
      <c r="H25" s="308">
        <v>14</v>
      </c>
      <c r="I25" s="308">
        <v>8</v>
      </c>
      <c r="J25" s="308">
        <v>218</v>
      </c>
      <c r="K25" s="308"/>
      <c r="L25" s="308"/>
      <c r="M25" s="308"/>
      <c r="N25" s="308"/>
      <c r="O25" s="308"/>
      <c r="P25" s="308"/>
      <c r="Q25" s="308"/>
      <c r="R25" s="308"/>
      <c r="S25" s="308"/>
    </row>
    <row r="26" spans="1:19" ht="26.05" customHeight="1" x14ac:dyDescent="0.3">
      <c r="A26" s="330" t="s">
        <v>93</v>
      </c>
      <c r="B26" s="307">
        <f t="shared" si="0"/>
        <v>0</v>
      </c>
      <c r="C26" s="602"/>
      <c r="D26" s="602"/>
      <c r="E26" s="308"/>
      <c r="F26" s="308"/>
      <c r="G26" s="308"/>
      <c r="H26" s="308"/>
      <c r="I26" s="308"/>
      <c r="J26" s="308"/>
      <c r="K26" s="308"/>
      <c r="L26" s="308"/>
      <c r="M26" s="308"/>
      <c r="N26" s="308"/>
      <c r="O26" s="308"/>
      <c r="P26" s="308"/>
      <c r="Q26" s="308"/>
      <c r="R26" s="308"/>
      <c r="S26" s="308"/>
    </row>
    <row r="27" spans="1:19" ht="26.05" customHeight="1" x14ac:dyDescent="0.3">
      <c r="A27" s="331" t="s">
        <v>97</v>
      </c>
      <c r="B27" s="307">
        <f t="shared" si="0"/>
        <v>0</v>
      </c>
      <c r="C27" s="602"/>
      <c r="D27" s="602"/>
      <c r="E27" s="308"/>
      <c r="F27" s="308"/>
      <c r="G27" s="308"/>
      <c r="H27" s="308"/>
      <c r="I27" s="308"/>
      <c r="J27" s="308"/>
      <c r="K27" s="308"/>
      <c r="L27" s="308"/>
      <c r="M27" s="308"/>
      <c r="N27" s="308"/>
      <c r="O27" s="308"/>
      <c r="P27" s="308"/>
      <c r="Q27" s="308"/>
      <c r="R27" s="308"/>
      <c r="S27" s="308"/>
    </row>
    <row r="28" spans="1:19" ht="26.05" customHeight="1" x14ac:dyDescent="0.3">
      <c r="A28" s="332" t="s">
        <v>101</v>
      </c>
      <c r="B28" s="307">
        <f t="shared" si="0"/>
        <v>3</v>
      </c>
      <c r="C28" s="602"/>
      <c r="D28" s="602"/>
      <c r="E28" s="308"/>
      <c r="F28" s="308"/>
      <c r="G28" s="308"/>
      <c r="H28" s="308"/>
      <c r="I28" s="308"/>
      <c r="J28" s="308"/>
      <c r="K28" s="308">
        <v>3</v>
      </c>
      <c r="L28" s="308"/>
      <c r="M28" s="308"/>
      <c r="N28" s="308"/>
      <c r="O28" s="308"/>
      <c r="P28" s="308"/>
      <c r="Q28" s="308"/>
      <c r="R28" s="308"/>
      <c r="S28" s="308"/>
    </row>
    <row r="29" spans="1:19" ht="26.05" customHeight="1" x14ac:dyDescent="0.3">
      <c r="A29" s="333" t="s">
        <v>105</v>
      </c>
      <c r="B29" s="307">
        <f t="shared" si="0"/>
        <v>46</v>
      </c>
      <c r="C29" s="602"/>
      <c r="D29" s="602"/>
      <c r="E29" s="308"/>
      <c r="F29" s="308"/>
      <c r="G29" s="308"/>
      <c r="H29" s="308"/>
      <c r="I29" s="308">
        <v>11</v>
      </c>
      <c r="J29" s="308">
        <v>35</v>
      </c>
      <c r="K29" s="308"/>
      <c r="L29" s="308"/>
      <c r="M29" s="308"/>
      <c r="N29" s="308"/>
      <c r="O29" s="308"/>
      <c r="P29" s="308"/>
      <c r="Q29" s="308"/>
      <c r="R29" s="308"/>
      <c r="S29" s="308"/>
    </row>
    <row r="30" spans="1:19" ht="26.05" customHeight="1" x14ac:dyDescent="0.3">
      <c r="A30" s="334" t="s">
        <v>6</v>
      </c>
      <c r="B30" s="307">
        <f t="shared" si="0"/>
        <v>0</v>
      </c>
      <c r="C30" s="602"/>
      <c r="D30" s="602"/>
      <c r="E30" s="308"/>
      <c r="F30" s="308"/>
      <c r="G30" s="308"/>
      <c r="H30" s="308"/>
      <c r="I30" s="308"/>
      <c r="J30" s="308"/>
      <c r="K30" s="308"/>
      <c r="L30" s="308"/>
      <c r="M30" s="308"/>
      <c r="N30" s="308"/>
      <c r="O30" s="308"/>
      <c r="P30" s="308"/>
      <c r="Q30" s="308"/>
      <c r="R30" s="308"/>
      <c r="S30" s="308"/>
    </row>
    <row r="31" spans="1:19" ht="26.05" customHeight="1" x14ac:dyDescent="0.3">
      <c r="A31" s="335" t="s">
        <v>10</v>
      </c>
      <c r="B31" s="307">
        <f t="shared" si="0"/>
        <v>0</v>
      </c>
      <c r="C31" s="602"/>
      <c r="D31" s="602"/>
      <c r="E31" s="308"/>
      <c r="F31" s="308"/>
      <c r="G31" s="308"/>
      <c r="H31" s="308"/>
      <c r="I31" s="308"/>
      <c r="J31" s="308"/>
      <c r="K31" s="308"/>
      <c r="L31" s="308"/>
      <c r="M31" s="308"/>
      <c r="N31" s="308"/>
      <c r="O31" s="308"/>
      <c r="P31" s="308"/>
      <c r="Q31" s="308"/>
      <c r="R31" s="308"/>
      <c r="S31" s="308"/>
    </row>
    <row r="32" spans="1:19" ht="26.05" customHeight="1" x14ac:dyDescent="0.3">
      <c r="A32" s="336" t="s">
        <v>14</v>
      </c>
      <c r="B32" s="307">
        <f t="shared" si="0"/>
        <v>0</v>
      </c>
      <c r="C32" s="602"/>
      <c r="D32" s="602"/>
      <c r="E32" s="308"/>
      <c r="F32" s="308"/>
      <c r="G32" s="308"/>
      <c r="H32" s="308"/>
      <c r="I32" s="308"/>
      <c r="J32" s="308"/>
      <c r="K32" s="308"/>
      <c r="L32" s="308"/>
      <c r="M32" s="308"/>
      <c r="N32" s="308"/>
      <c r="O32" s="308"/>
      <c r="P32" s="308"/>
      <c r="Q32" s="308"/>
      <c r="R32" s="308"/>
      <c r="S32" s="308"/>
    </row>
    <row r="33" spans="1:19" ht="26.05" customHeight="1" x14ac:dyDescent="0.3">
      <c r="A33" s="337" t="s">
        <v>18</v>
      </c>
      <c r="B33" s="307">
        <f t="shared" si="0"/>
        <v>0</v>
      </c>
      <c r="C33" s="602"/>
      <c r="D33" s="602"/>
      <c r="E33" s="308"/>
      <c r="F33" s="308"/>
      <c r="G33" s="308"/>
      <c r="H33" s="308"/>
      <c r="I33" s="308"/>
      <c r="J33" s="308"/>
      <c r="K33" s="308"/>
      <c r="L33" s="308"/>
      <c r="M33" s="308"/>
      <c r="N33" s="308"/>
      <c r="O33" s="308"/>
      <c r="P33" s="308"/>
      <c r="Q33" s="308"/>
      <c r="R33" s="308"/>
      <c r="S33" s="308"/>
    </row>
    <row r="34" spans="1:19" ht="26.05" customHeight="1" x14ac:dyDescent="0.3">
      <c r="A34" s="338" t="s">
        <v>22</v>
      </c>
      <c r="B34" s="307">
        <f t="shared" si="0"/>
        <v>1</v>
      </c>
      <c r="C34" s="602"/>
      <c r="D34" s="602"/>
      <c r="E34" s="308"/>
      <c r="F34" s="308"/>
      <c r="G34" s="308"/>
      <c r="H34" s="308">
        <v>1</v>
      </c>
      <c r="I34" s="308"/>
      <c r="J34" s="308"/>
      <c r="K34" s="308"/>
      <c r="L34" s="308"/>
      <c r="M34" s="308"/>
      <c r="N34" s="308"/>
      <c r="O34" s="308"/>
      <c r="P34" s="308"/>
      <c r="Q34" s="308"/>
      <c r="R34" s="308"/>
      <c r="S34" s="308"/>
    </row>
    <row r="35" spans="1:19" ht="26.05" customHeight="1" x14ac:dyDescent="0.3">
      <c r="A35" s="339" t="s">
        <v>26</v>
      </c>
      <c r="B35" s="307">
        <f t="shared" si="0"/>
        <v>0</v>
      </c>
      <c r="C35" s="602"/>
      <c r="D35" s="602"/>
      <c r="E35" s="308"/>
      <c r="F35" s="308"/>
      <c r="G35" s="308"/>
      <c r="H35" s="308"/>
      <c r="I35" s="308"/>
      <c r="J35" s="308"/>
      <c r="K35" s="308"/>
      <c r="L35" s="308"/>
      <c r="M35" s="308"/>
      <c r="N35" s="308"/>
      <c r="O35" s="308"/>
      <c r="P35" s="308"/>
      <c r="Q35" s="308"/>
      <c r="R35" s="308"/>
      <c r="S35" s="308"/>
    </row>
    <row r="36" spans="1:19" ht="26.05" customHeight="1" x14ac:dyDescent="0.3">
      <c r="A36" s="340" t="s">
        <v>30</v>
      </c>
      <c r="B36" s="307">
        <f t="shared" si="0"/>
        <v>10</v>
      </c>
      <c r="C36" s="602"/>
      <c r="D36" s="602"/>
      <c r="E36" s="308"/>
      <c r="F36" s="308"/>
      <c r="G36" s="308"/>
      <c r="H36" s="308"/>
      <c r="I36" s="308"/>
      <c r="J36" s="308"/>
      <c r="K36" s="308"/>
      <c r="L36" s="308">
        <v>5</v>
      </c>
      <c r="M36" s="308">
        <v>5</v>
      </c>
      <c r="N36" s="308"/>
      <c r="O36" s="308"/>
      <c r="P36" s="308"/>
      <c r="Q36" s="308"/>
      <c r="R36" s="308"/>
      <c r="S36" s="308"/>
    </row>
    <row r="37" spans="1:19" ht="26.05" customHeight="1" x14ac:dyDescent="0.3">
      <c r="A37" s="341" t="s">
        <v>34</v>
      </c>
      <c r="B37" s="307">
        <f t="shared" si="0"/>
        <v>0</v>
      </c>
      <c r="C37" s="602"/>
      <c r="D37" s="602"/>
      <c r="E37" s="308"/>
      <c r="F37" s="308"/>
      <c r="G37" s="308"/>
      <c r="H37" s="308"/>
      <c r="I37" s="308"/>
      <c r="J37" s="308"/>
      <c r="K37" s="308"/>
      <c r="L37" s="308"/>
      <c r="M37" s="308"/>
      <c r="N37" s="308"/>
      <c r="O37" s="308"/>
      <c r="P37" s="308"/>
      <c r="Q37" s="308"/>
      <c r="R37" s="308"/>
      <c r="S37" s="308"/>
    </row>
    <row r="38" spans="1:19" ht="26.05" customHeight="1" x14ac:dyDescent="0.3">
      <c r="A38" s="342" t="s">
        <v>38</v>
      </c>
      <c r="B38" s="307">
        <f t="shared" si="0"/>
        <v>0</v>
      </c>
      <c r="C38" s="602"/>
      <c r="D38" s="602"/>
      <c r="E38" s="308"/>
      <c r="F38" s="308"/>
      <c r="G38" s="308"/>
      <c r="H38" s="308"/>
      <c r="I38" s="308"/>
      <c r="J38" s="308"/>
      <c r="K38" s="308"/>
      <c r="L38" s="308"/>
      <c r="M38" s="308"/>
      <c r="N38" s="308"/>
      <c r="O38" s="308"/>
      <c r="P38" s="308"/>
      <c r="Q38" s="308"/>
      <c r="R38" s="308"/>
      <c r="S38" s="308"/>
    </row>
    <row r="39" spans="1:19" ht="26.05" customHeight="1" x14ac:dyDescent="0.3">
      <c r="A39" s="343" t="s">
        <v>42</v>
      </c>
      <c r="B39" s="307">
        <f t="shared" si="0"/>
        <v>32</v>
      </c>
      <c r="C39" s="602"/>
      <c r="D39" s="602"/>
      <c r="E39" s="308"/>
      <c r="F39" s="308"/>
      <c r="G39" s="308"/>
      <c r="H39" s="308"/>
      <c r="I39" s="308"/>
      <c r="J39" s="308"/>
      <c r="K39" s="308">
        <v>32</v>
      </c>
      <c r="L39" s="308"/>
      <c r="M39" s="308"/>
      <c r="N39" s="308"/>
      <c r="O39" s="308"/>
      <c r="P39" s="308"/>
      <c r="Q39" s="308"/>
      <c r="R39" s="308"/>
      <c r="S39" s="308"/>
    </row>
    <row r="40" spans="1:19" ht="26.05" customHeight="1" x14ac:dyDescent="0.3">
      <c r="A40" s="344" t="s">
        <v>46</v>
      </c>
      <c r="B40" s="307">
        <f t="shared" si="0"/>
        <v>0</v>
      </c>
      <c r="C40" s="602"/>
      <c r="D40" s="602"/>
      <c r="E40" s="308"/>
      <c r="F40" s="308"/>
      <c r="G40" s="308"/>
      <c r="H40" s="308"/>
      <c r="I40" s="308"/>
      <c r="J40" s="308"/>
      <c r="K40" s="308"/>
      <c r="L40" s="308"/>
      <c r="M40" s="308"/>
      <c r="N40" s="308"/>
      <c r="O40" s="308"/>
      <c r="P40" s="308"/>
      <c r="Q40" s="308"/>
      <c r="R40" s="308"/>
      <c r="S40" s="308"/>
    </row>
    <row r="41" spans="1:19" ht="26.05" customHeight="1" x14ac:dyDescent="0.3">
      <c r="A41" s="345" t="s">
        <v>50</v>
      </c>
      <c r="B41" s="307">
        <f t="shared" si="0"/>
        <v>96</v>
      </c>
      <c r="C41" s="602"/>
      <c r="D41" s="602"/>
      <c r="E41" s="308"/>
      <c r="F41" s="308"/>
      <c r="G41" s="308"/>
      <c r="H41" s="308"/>
      <c r="I41" s="308"/>
      <c r="J41" s="308"/>
      <c r="K41" s="308">
        <v>96</v>
      </c>
      <c r="L41" s="308"/>
      <c r="M41" s="308"/>
      <c r="N41" s="308"/>
      <c r="O41" s="308"/>
      <c r="P41" s="308"/>
      <c r="Q41" s="308"/>
      <c r="R41" s="308"/>
      <c r="S41" s="308"/>
    </row>
    <row r="42" spans="1:19" ht="26.05" customHeight="1" x14ac:dyDescent="0.3">
      <c r="A42" s="346" t="s">
        <v>54</v>
      </c>
      <c r="B42" s="307">
        <f t="shared" si="0"/>
        <v>0</v>
      </c>
      <c r="C42" s="602"/>
      <c r="D42" s="602"/>
      <c r="E42" s="308"/>
      <c r="F42" s="308"/>
      <c r="G42" s="308"/>
      <c r="H42" s="308"/>
      <c r="I42" s="308"/>
      <c r="J42" s="308"/>
      <c r="K42" s="308"/>
      <c r="L42" s="308"/>
      <c r="M42" s="308"/>
      <c r="N42" s="308"/>
      <c r="O42" s="308"/>
      <c r="P42" s="308"/>
      <c r="Q42" s="308"/>
      <c r="R42" s="308"/>
      <c r="S42" s="308"/>
    </row>
    <row r="43" spans="1:19" ht="26.05" customHeight="1" x14ac:dyDescent="0.3">
      <c r="A43" s="347" t="s">
        <v>58</v>
      </c>
      <c r="B43" s="307">
        <f t="shared" si="0"/>
        <v>20</v>
      </c>
      <c r="C43" s="602"/>
      <c r="D43" s="602"/>
      <c r="E43" s="308"/>
      <c r="F43" s="308"/>
      <c r="G43" s="308"/>
      <c r="H43" s="308"/>
      <c r="I43" s="308">
        <v>20</v>
      </c>
      <c r="J43" s="308"/>
      <c r="K43" s="308"/>
      <c r="L43" s="308"/>
      <c r="M43" s="308"/>
      <c r="N43" s="308"/>
      <c r="O43" s="308"/>
      <c r="P43" s="308"/>
      <c r="Q43" s="308"/>
      <c r="R43" s="308"/>
      <c r="S43" s="308"/>
    </row>
    <row r="44" spans="1:19" ht="26.05" customHeight="1" x14ac:dyDescent="0.3">
      <c r="A44" s="348" t="s">
        <v>62</v>
      </c>
      <c r="B44" s="307">
        <f t="shared" si="0"/>
        <v>82</v>
      </c>
      <c r="C44" s="602"/>
      <c r="D44" s="602"/>
      <c r="E44" s="308"/>
      <c r="F44" s="308"/>
      <c r="G44" s="308"/>
      <c r="H44" s="308">
        <v>82</v>
      </c>
      <c r="I44" s="308"/>
      <c r="J44" s="308"/>
      <c r="K44" s="308"/>
      <c r="L44" s="308"/>
      <c r="M44" s="308"/>
      <c r="N44" s="308"/>
      <c r="O44" s="308"/>
      <c r="P44" s="308"/>
      <c r="Q44" s="308"/>
      <c r="R44" s="308"/>
      <c r="S44" s="308"/>
    </row>
    <row r="45" spans="1:19" ht="26.05" customHeight="1" x14ac:dyDescent="0.3">
      <c r="A45" s="349" t="s">
        <v>66</v>
      </c>
      <c r="B45" s="307">
        <f t="shared" si="0"/>
        <v>0</v>
      </c>
      <c r="C45" s="602"/>
      <c r="D45" s="602"/>
      <c r="E45" s="308"/>
      <c r="F45" s="308"/>
      <c r="G45" s="308"/>
      <c r="H45" s="308"/>
      <c r="I45" s="308"/>
      <c r="J45" s="308"/>
      <c r="K45" s="308"/>
      <c r="L45" s="308"/>
      <c r="M45" s="308"/>
      <c r="N45" s="308"/>
      <c r="O45" s="308"/>
      <c r="P45" s="308"/>
      <c r="Q45" s="308"/>
      <c r="R45" s="308"/>
      <c r="S45" s="308"/>
    </row>
    <row r="46" spans="1:19" ht="26.05" customHeight="1" x14ac:dyDescent="0.3">
      <c r="A46" s="350" t="s">
        <v>70</v>
      </c>
      <c r="B46" s="307">
        <f t="shared" si="0"/>
        <v>0</v>
      </c>
      <c r="C46" s="602"/>
      <c r="D46" s="602"/>
      <c r="E46" s="308"/>
      <c r="F46" s="308"/>
      <c r="G46" s="308"/>
      <c r="H46" s="308"/>
      <c r="I46" s="308"/>
      <c r="J46" s="308"/>
      <c r="K46" s="308"/>
      <c r="L46" s="308"/>
      <c r="M46" s="308"/>
      <c r="N46" s="308"/>
      <c r="O46" s="308"/>
      <c r="P46" s="308"/>
      <c r="Q46" s="308"/>
      <c r="R46" s="308"/>
      <c r="S46" s="308"/>
    </row>
    <row r="47" spans="1:19" ht="26.05" customHeight="1" x14ac:dyDescent="0.3">
      <c r="A47" s="351" t="s">
        <v>74</v>
      </c>
      <c r="B47" s="307">
        <f t="shared" si="0"/>
        <v>0</v>
      </c>
      <c r="C47" s="602"/>
      <c r="D47" s="602"/>
      <c r="E47" s="308"/>
      <c r="F47" s="308"/>
      <c r="G47" s="308"/>
      <c r="H47" s="308"/>
      <c r="I47" s="308"/>
      <c r="J47" s="308"/>
      <c r="K47" s="308"/>
      <c r="L47" s="308"/>
      <c r="M47" s="308"/>
      <c r="N47" s="308"/>
      <c r="O47" s="308"/>
      <c r="P47" s="308"/>
      <c r="Q47" s="308"/>
      <c r="R47" s="308"/>
      <c r="S47" s="308"/>
    </row>
    <row r="48" spans="1:19" ht="26.05" customHeight="1" x14ac:dyDescent="0.3">
      <c r="A48" s="352" t="s">
        <v>78</v>
      </c>
      <c r="B48" s="307">
        <f t="shared" si="0"/>
        <v>25</v>
      </c>
      <c r="C48" s="602"/>
      <c r="D48" s="602">
        <v>5</v>
      </c>
      <c r="E48" s="308">
        <v>8</v>
      </c>
      <c r="F48" s="308">
        <v>8</v>
      </c>
      <c r="G48" s="308">
        <v>4</v>
      </c>
      <c r="H48" s="308"/>
      <c r="I48" s="308"/>
      <c r="J48" s="308"/>
      <c r="K48" s="308"/>
      <c r="L48" s="308"/>
      <c r="M48" s="308"/>
      <c r="N48" s="308"/>
      <c r="O48" s="308"/>
      <c r="P48" s="308"/>
      <c r="Q48" s="308"/>
      <c r="R48" s="308"/>
      <c r="S48" s="308"/>
    </row>
    <row r="49" spans="1:19" ht="26.05" customHeight="1" x14ac:dyDescent="0.3">
      <c r="A49" s="353" t="s">
        <v>82</v>
      </c>
      <c r="B49" s="307">
        <f t="shared" si="0"/>
        <v>0</v>
      </c>
      <c r="C49" s="602"/>
      <c r="D49" s="602"/>
      <c r="E49" s="308"/>
      <c r="F49" s="308"/>
      <c r="G49" s="308"/>
      <c r="H49" s="308"/>
      <c r="I49" s="308"/>
      <c r="J49" s="308"/>
      <c r="K49" s="308"/>
      <c r="L49" s="308"/>
      <c r="M49" s="308"/>
      <c r="N49" s="308"/>
      <c r="O49" s="308"/>
      <c r="P49" s="308"/>
      <c r="Q49" s="308"/>
      <c r="R49" s="308"/>
      <c r="S49" s="308"/>
    </row>
    <row r="50" spans="1:19" ht="26.05" customHeight="1" x14ac:dyDescent="0.3">
      <c r="A50" s="354" t="s">
        <v>86</v>
      </c>
      <c r="B50" s="307">
        <f t="shared" si="0"/>
        <v>0</v>
      </c>
      <c r="C50" s="602"/>
      <c r="D50" s="602"/>
      <c r="E50" s="308"/>
      <c r="F50" s="308"/>
      <c r="G50" s="308"/>
      <c r="H50" s="308"/>
      <c r="I50" s="308"/>
      <c r="J50" s="308"/>
      <c r="K50" s="308"/>
      <c r="L50" s="308"/>
      <c r="M50" s="308"/>
      <c r="N50" s="308"/>
      <c r="O50" s="308"/>
      <c r="P50" s="308"/>
      <c r="Q50" s="308"/>
      <c r="R50" s="308"/>
      <c r="S50" s="308"/>
    </row>
    <row r="51" spans="1:19" ht="26.05" customHeight="1" x14ac:dyDescent="0.3">
      <c r="A51" s="355" t="s">
        <v>90</v>
      </c>
      <c r="B51" s="307">
        <f t="shared" si="0"/>
        <v>87</v>
      </c>
      <c r="C51" s="602">
        <v>4</v>
      </c>
      <c r="D51" s="602">
        <v>19</v>
      </c>
      <c r="E51" s="308">
        <v>24</v>
      </c>
      <c r="F51" s="308">
        <v>18</v>
      </c>
      <c r="G51" s="308">
        <v>22</v>
      </c>
      <c r="H51" s="308"/>
      <c r="I51" s="308"/>
      <c r="J51" s="308"/>
      <c r="K51" s="308"/>
      <c r="L51" s="308"/>
      <c r="M51" s="308"/>
      <c r="N51" s="308"/>
      <c r="O51" s="308"/>
      <c r="P51" s="308"/>
      <c r="Q51" s="308"/>
      <c r="R51" s="308"/>
      <c r="S51" s="308"/>
    </row>
    <row r="52" spans="1:19" ht="26.05" customHeight="1" x14ac:dyDescent="0.3">
      <c r="A52" s="356" t="s">
        <v>94</v>
      </c>
      <c r="B52" s="307">
        <f t="shared" si="0"/>
        <v>0</v>
      </c>
      <c r="C52" s="602"/>
      <c r="D52" s="602"/>
      <c r="E52" s="308"/>
      <c r="F52" s="308"/>
      <c r="G52" s="308"/>
      <c r="H52" s="308"/>
      <c r="I52" s="308"/>
      <c r="J52" s="308"/>
      <c r="K52" s="308"/>
      <c r="L52" s="308"/>
      <c r="M52" s="308"/>
      <c r="N52" s="308"/>
      <c r="O52" s="308"/>
      <c r="P52" s="308"/>
      <c r="Q52" s="308"/>
      <c r="R52" s="308"/>
      <c r="S52" s="308"/>
    </row>
    <row r="53" spans="1:19" ht="26.05" customHeight="1" x14ac:dyDescent="0.3">
      <c r="A53" s="357" t="s">
        <v>98</v>
      </c>
      <c r="B53" s="307">
        <f t="shared" si="0"/>
        <v>0</v>
      </c>
      <c r="C53" s="602"/>
      <c r="D53" s="602"/>
      <c r="E53" s="308"/>
      <c r="F53" s="308"/>
      <c r="G53" s="308"/>
      <c r="H53" s="308"/>
      <c r="I53" s="308"/>
      <c r="J53" s="308"/>
      <c r="K53" s="308"/>
      <c r="L53" s="308"/>
      <c r="M53" s="308"/>
      <c r="N53" s="308"/>
      <c r="O53" s="308"/>
      <c r="P53" s="308"/>
      <c r="Q53" s="308"/>
      <c r="R53" s="308"/>
      <c r="S53" s="308"/>
    </row>
    <row r="54" spans="1:19" ht="26.05" customHeight="1" x14ac:dyDescent="0.3">
      <c r="A54" s="358" t="s">
        <v>102</v>
      </c>
      <c r="B54" s="307">
        <f t="shared" si="0"/>
        <v>4</v>
      </c>
      <c r="C54" s="602">
        <v>4</v>
      </c>
      <c r="D54" s="602"/>
      <c r="E54" s="308"/>
      <c r="F54" s="308"/>
      <c r="G54" s="308"/>
      <c r="H54" s="308"/>
      <c r="I54" s="308"/>
      <c r="J54" s="308"/>
      <c r="K54" s="308"/>
      <c r="L54" s="308"/>
      <c r="M54" s="308"/>
      <c r="N54" s="308"/>
      <c r="O54" s="308"/>
      <c r="P54" s="308"/>
      <c r="Q54" s="308"/>
      <c r="R54" s="308"/>
      <c r="S54" s="308"/>
    </row>
    <row r="55" spans="1:19" ht="26.05" customHeight="1" x14ac:dyDescent="0.3">
      <c r="A55" s="359" t="s">
        <v>106</v>
      </c>
      <c r="B55" s="307">
        <f t="shared" si="0"/>
        <v>44</v>
      </c>
      <c r="C55" s="602">
        <v>4</v>
      </c>
      <c r="D55" s="602"/>
      <c r="E55" s="308"/>
      <c r="F55" s="308"/>
      <c r="G55" s="308"/>
      <c r="H55" s="308">
        <v>40</v>
      </c>
      <c r="I55" s="308"/>
      <c r="J55" s="308"/>
      <c r="K55" s="308"/>
      <c r="L55" s="308"/>
      <c r="M55" s="308"/>
      <c r="N55" s="308"/>
      <c r="O55" s="308"/>
      <c r="P55" s="308"/>
      <c r="Q55" s="308"/>
      <c r="R55" s="308"/>
      <c r="S55" s="308"/>
    </row>
    <row r="56" spans="1:19" ht="26.05" customHeight="1" x14ac:dyDescent="0.3">
      <c r="A56" s="360" t="s">
        <v>109</v>
      </c>
      <c r="B56" s="307">
        <f t="shared" si="0"/>
        <v>0</v>
      </c>
      <c r="C56" s="602"/>
      <c r="D56" s="602"/>
      <c r="E56" s="308"/>
      <c r="F56" s="308"/>
      <c r="G56" s="308"/>
      <c r="H56" s="308"/>
      <c r="I56" s="308"/>
      <c r="J56" s="308"/>
      <c r="K56" s="308"/>
      <c r="L56" s="308"/>
      <c r="M56" s="308"/>
      <c r="N56" s="308"/>
      <c r="O56" s="308"/>
      <c r="P56" s="308"/>
      <c r="Q56" s="308"/>
      <c r="R56" s="308"/>
      <c r="S56" s="308"/>
    </row>
    <row r="57" spans="1:19" ht="26.05" customHeight="1" x14ac:dyDescent="0.3">
      <c r="A57" s="361" t="s">
        <v>111</v>
      </c>
      <c r="B57" s="307">
        <f t="shared" si="0"/>
        <v>0</v>
      </c>
      <c r="C57" s="602"/>
      <c r="D57" s="602"/>
      <c r="E57" s="308"/>
      <c r="F57" s="308"/>
      <c r="G57" s="308"/>
      <c r="H57" s="308"/>
      <c r="I57" s="308"/>
      <c r="J57" s="308"/>
      <c r="K57" s="308"/>
      <c r="L57" s="308"/>
      <c r="M57" s="308"/>
      <c r="N57" s="308"/>
      <c r="O57" s="308"/>
      <c r="P57" s="308"/>
      <c r="Q57" s="308"/>
      <c r="R57" s="308"/>
      <c r="S57" s="308"/>
    </row>
    <row r="58" spans="1:19" ht="26.05" customHeight="1" x14ac:dyDescent="0.3">
      <c r="A58" s="362" t="s">
        <v>113</v>
      </c>
      <c r="B58" s="307">
        <f t="shared" si="0"/>
        <v>0</v>
      </c>
      <c r="C58" s="602"/>
      <c r="D58" s="602"/>
      <c r="E58" s="308"/>
      <c r="F58" s="308"/>
      <c r="G58" s="308"/>
      <c r="H58" s="308"/>
      <c r="I58" s="308"/>
      <c r="J58" s="308"/>
      <c r="K58" s="308"/>
      <c r="L58" s="308"/>
      <c r="M58" s="308"/>
      <c r="N58" s="308"/>
      <c r="O58" s="308"/>
      <c r="P58" s="308"/>
      <c r="Q58" s="308"/>
      <c r="R58" s="308"/>
      <c r="S58" s="308"/>
    </row>
    <row r="59" spans="1:19" ht="26.05" customHeight="1" x14ac:dyDescent="0.3">
      <c r="A59" s="363" t="s">
        <v>115</v>
      </c>
      <c r="B59" s="307">
        <f t="shared" si="0"/>
        <v>0</v>
      </c>
      <c r="C59" s="602"/>
      <c r="D59" s="602"/>
      <c r="E59" s="308"/>
      <c r="F59" s="308"/>
      <c r="G59" s="308"/>
      <c r="H59" s="308"/>
      <c r="I59" s="308"/>
      <c r="J59" s="308"/>
      <c r="K59" s="308"/>
      <c r="L59" s="308"/>
      <c r="M59" s="308"/>
      <c r="N59" s="308"/>
      <c r="O59" s="308"/>
      <c r="P59" s="308"/>
      <c r="Q59" s="308"/>
      <c r="R59" s="308"/>
      <c r="S59" s="308"/>
    </row>
    <row r="60" spans="1:19" ht="26.05" customHeight="1" x14ac:dyDescent="0.3">
      <c r="A60" s="364" t="s">
        <v>116</v>
      </c>
      <c r="B60" s="307">
        <f t="shared" si="0"/>
        <v>0</v>
      </c>
      <c r="C60" s="602"/>
      <c r="D60" s="602"/>
      <c r="E60" s="308"/>
      <c r="F60" s="308"/>
      <c r="G60" s="308"/>
      <c r="H60" s="308"/>
      <c r="I60" s="308"/>
      <c r="J60" s="308"/>
      <c r="K60" s="308"/>
      <c r="L60" s="308"/>
      <c r="M60" s="308"/>
      <c r="N60" s="308"/>
      <c r="O60" s="308"/>
      <c r="P60" s="308"/>
      <c r="Q60" s="308"/>
      <c r="R60" s="308"/>
      <c r="S60" s="308"/>
    </row>
    <row r="61" spans="1:19" ht="26.05" customHeight="1" x14ac:dyDescent="0.3">
      <c r="A61" s="365" t="s">
        <v>117</v>
      </c>
      <c r="B61" s="307">
        <f t="shared" si="0"/>
        <v>0</v>
      </c>
      <c r="C61" s="602"/>
      <c r="D61" s="602"/>
      <c r="E61" s="308"/>
      <c r="F61" s="308"/>
      <c r="G61" s="308"/>
      <c r="H61" s="308"/>
      <c r="I61" s="308"/>
      <c r="J61" s="308"/>
      <c r="K61" s="308"/>
      <c r="L61" s="308"/>
      <c r="M61" s="308"/>
      <c r="N61" s="308"/>
      <c r="O61" s="308"/>
      <c r="P61" s="308"/>
      <c r="Q61" s="308"/>
      <c r="R61" s="308"/>
      <c r="S61" s="308"/>
    </row>
    <row r="62" spans="1:19" ht="26.05" customHeight="1" x14ac:dyDescent="0.3">
      <c r="A62" s="366" t="s">
        <v>7</v>
      </c>
      <c r="B62" s="307">
        <f t="shared" si="0"/>
        <v>0</v>
      </c>
      <c r="C62" s="602"/>
      <c r="D62" s="602"/>
      <c r="E62" s="308"/>
      <c r="F62" s="308"/>
      <c r="G62" s="308"/>
      <c r="H62" s="308"/>
      <c r="I62" s="308"/>
      <c r="J62" s="308"/>
      <c r="K62" s="308"/>
      <c r="L62" s="308"/>
      <c r="M62" s="308"/>
      <c r="N62" s="308"/>
      <c r="O62" s="308"/>
      <c r="P62" s="308"/>
      <c r="Q62" s="308"/>
      <c r="R62" s="308"/>
      <c r="S62" s="308"/>
    </row>
    <row r="63" spans="1:19" ht="26.05" customHeight="1" x14ac:dyDescent="0.3">
      <c r="A63" s="367" t="s">
        <v>11</v>
      </c>
      <c r="B63" s="307">
        <f t="shared" si="0"/>
        <v>31</v>
      </c>
      <c r="C63" s="602"/>
      <c r="D63" s="602">
        <v>4</v>
      </c>
      <c r="E63" s="308">
        <v>14</v>
      </c>
      <c r="F63" s="308">
        <v>7</v>
      </c>
      <c r="G63" s="308">
        <v>6</v>
      </c>
      <c r="H63" s="308"/>
      <c r="I63" s="308"/>
      <c r="J63" s="308"/>
      <c r="K63" s="308"/>
      <c r="L63" s="308"/>
      <c r="M63" s="308"/>
      <c r="N63" s="308"/>
      <c r="O63" s="308"/>
      <c r="P63" s="308"/>
      <c r="Q63" s="308"/>
      <c r="R63" s="308"/>
      <c r="S63" s="308"/>
    </row>
    <row r="64" spans="1:19" ht="26.05" customHeight="1" x14ac:dyDescent="0.3">
      <c r="A64" s="368" t="s">
        <v>15</v>
      </c>
      <c r="B64" s="307">
        <f t="shared" si="0"/>
        <v>0</v>
      </c>
      <c r="C64" s="602"/>
      <c r="D64" s="602"/>
      <c r="E64" s="308"/>
      <c r="F64" s="308"/>
      <c r="G64" s="308"/>
      <c r="H64" s="308"/>
      <c r="I64" s="308"/>
      <c r="J64" s="308"/>
      <c r="K64" s="308"/>
      <c r="L64" s="308"/>
      <c r="M64" s="308"/>
      <c r="N64" s="308"/>
      <c r="O64" s="308"/>
      <c r="P64" s="308"/>
      <c r="Q64" s="308"/>
      <c r="R64" s="308"/>
      <c r="S64" s="308"/>
    </row>
    <row r="65" spans="1:19" ht="26.05" customHeight="1" x14ac:dyDescent="0.3">
      <c r="A65" s="369" t="s">
        <v>19</v>
      </c>
      <c r="B65" s="307">
        <f t="shared" si="0"/>
        <v>0</v>
      </c>
      <c r="C65" s="602"/>
      <c r="D65" s="602"/>
      <c r="E65" s="308"/>
      <c r="F65" s="308"/>
      <c r="G65" s="308"/>
      <c r="H65" s="308"/>
      <c r="I65" s="308"/>
      <c r="J65" s="308"/>
      <c r="K65" s="308"/>
      <c r="L65" s="308"/>
      <c r="M65" s="308"/>
      <c r="N65" s="308"/>
      <c r="O65" s="308"/>
      <c r="P65" s="308"/>
      <c r="Q65" s="308"/>
      <c r="R65" s="308"/>
      <c r="S65" s="308"/>
    </row>
    <row r="66" spans="1:19" ht="26.05" customHeight="1" x14ac:dyDescent="0.3">
      <c r="A66" s="370" t="s">
        <v>23</v>
      </c>
      <c r="B66" s="307">
        <f t="shared" si="0"/>
        <v>0</v>
      </c>
      <c r="C66" s="602"/>
      <c r="D66" s="602"/>
      <c r="E66" s="308"/>
      <c r="F66" s="308"/>
      <c r="G66" s="308"/>
      <c r="H66" s="308"/>
      <c r="I66" s="308"/>
      <c r="J66" s="308"/>
      <c r="K66" s="308"/>
      <c r="L66" s="308"/>
      <c r="M66" s="308"/>
      <c r="N66" s="308"/>
      <c r="O66" s="308"/>
      <c r="P66" s="308"/>
      <c r="Q66" s="308"/>
      <c r="R66" s="308"/>
      <c r="S66" s="308"/>
    </row>
    <row r="67" spans="1:19" ht="26.05" customHeight="1" x14ac:dyDescent="0.3">
      <c r="A67" s="371" t="s">
        <v>27</v>
      </c>
      <c r="B67" s="307">
        <f t="shared" si="0"/>
        <v>5</v>
      </c>
      <c r="C67" s="602"/>
      <c r="D67" s="602"/>
      <c r="E67" s="308"/>
      <c r="F67" s="308"/>
      <c r="G67" s="308"/>
      <c r="H67" s="308"/>
      <c r="I67" s="308">
        <v>5</v>
      </c>
      <c r="J67" s="308"/>
      <c r="K67" s="308"/>
      <c r="L67" s="308"/>
      <c r="M67" s="308"/>
      <c r="N67" s="308"/>
      <c r="O67" s="308"/>
      <c r="P67" s="308"/>
      <c r="Q67" s="308"/>
      <c r="R67" s="308"/>
      <c r="S67" s="308"/>
    </row>
    <row r="68" spans="1:19" ht="26.05" customHeight="1" x14ac:dyDescent="0.3">
      <c r="A68" s="372" t="s">
        <v>31</v>
      </c>
      <c r="B68" s="307">
        <f t="shared" si="0"/>
        <v>0</v>
      </c>
      <c r="C68" s="602"/>
      <c r="D68" s="602"/>
      <c r="E68" s="308"/>
      <c r="F68" s="308"/>
      <c r="G68" s="308"/>
      <c r="H68" s="308"/>
      <c r="I68" s="308"/>
      <c r="J68" s="308"/>
      <c r="K68" s="308"/>
      <c r="L68" s="308"/>
      <c r="M68" s="308"/>
      <c r="N68" s="308"/>
      <c r="O68" s="308"/>
      <c r="P68" s="308"/>
      <c r="Q68" s="308"/>
      <c r="R68" s="308"/>
      <c r="S68" s="308"/>
    </row>
    <row r="69" spans="1:19" ht="26.05" customHeight="1" x14ac:dyDescent="0.3">
      <c r="A69" s="373" t="s">
        <v>35</v>
      </c>
      <c r="B69" s="307">
        <f t="shared" ref="B69:B132" si="1">SUM(C69:Z69)</f>
        <v>0</v>
      </c>
      <c r="C69" s="602"/>
      <c r="D69" s="602"/>
      <c r="E69" s="308"/>
      <c r="F69" s="308"/>
      <c r="G69" s="308"/>
      <c r="H69" s="308"/>
      <c r="I69" s="308"/>
      <c r="J69" s="308"/>
      <c r="K69" s="308"/>
      <c r="L69" s="308"/>
      <c r="M69" s="308"/>
      <c r="N69" s="308"/>
      <c r="O69" s="308"/>
      <c r="P69" s="308"/>
      <c r="Q69" s="308"/>
      <c r="R69" s="308"/>
      <c r="S69" s="308"/>
    </row>
    <row r="70" spans="1:19" ht="26.05" customHeight="1" x14ac:dyDescent="0.3">
      <c r="A70" s="374" t="s">
        <v>39</v>
      </c>
      <c r="B70" s="307">
        <f t="shared" si="1"/>
        <v>0</v>
      </c>
      <c r="C70" s="602"/>
      <c r="D70" s="602"/>
      <c r="E70" s="308"/>
      <c r="F70" s="308"/>
      <c r="G70" s="308"/>
      <c r="H70" s="308"/>
      <c r="I70" s="308"/>
      <c r="J70" s="308"/>
      <c r="K70" s="308"/>
      <c r="L70" s="308"/>
      <c r="M70" s="308"/>
      <c r="N70" s="308"/>
      <c r="O70" s="308"/>
      <c r="P70" s="308"/>
      <c r="Q70" s="308"/>
      <c r="R70" s="308"/>
      <c r="S70" s="308"/>
    </row>
    <row r="71" spans="1:19" ht="26.05" customHeight="1" x14ac:dyDescent="0.3">
      <c r="A71" s="375" t="s">
        <v>43</v>
      </c>
      <c r="B71" s="307">
        <f t="shared" si="1"/>
        <v>0</v>
      </c>
      <c r="C71" s="602"/>
      <c r="D71" s="602"/>
      <c r="E71" s="308"/>
      <c r="F71" s="308"/>
      <c r="G71" s="308"/>
      <c r="H71" s="308"/>
      <c r="I71" s="308"/>
      <c r="J71" s="308"/>
      <c r="K71" s="308"/>
      <c r="L71" s="308"/>
      <c r="M71" s="308"/>
      <c r="N71" s="308"/>
      <c r="O71" s="308"/>
      <c r="P71" s="308"/>
      <c r="Q71" s="308"/>
      <c r="R71" s="308"/>
      <c r="S71" s="308"/>
    </row>
    <row r="72" spans="1:19" ht="26.05" customHeight="1" x14ac:dyDescent="0.3">
      <c r="A72" s="376" t="s">
        <v>47</v>
      </c>
      <c r="B72" s="307">
        <f t="shared" si="1"/>
        <v>96</v>
      </c>
      <c r="C72" s="602"/>
      <c r="D72" s="602">
        <v>13</v>
      </c>
      <c r="E72" s="308">
        <v>46</v>
      </c>
      <c r="F72" s="308">
        <v>20</v>
      </c>
      <c r="G72" s="308">
        <v>17</v>
      </c>
      <c r="H72" s="308"/>
      <c r="I72" s="308"/>
      <c r="J72" s="308"/>
      <c r="K72" s="308"/>
      <c r="L72" s="308"/>
      <c r="M72" s="308"/>
      <c r="N72" s="308"/>
      <c r="O72" s="308"/>
      <c r="P72" s="308"/>
      <c r="Q72" s="308"/>
      <c r="R72" s="308"/>
      <c r="S72" s="308"/>
    </row>
    <row r="73" spans="1:19" ht="26.05" customHeight="1" x14ac:dyDescent="0.3">
      <c r="A73" s="377" t="s">
        <v>51</v>
      </c>
      <c r="B73" s="307">
        <f t="shared" si="1"/>
        <v>131</v>
      </c>
      <c r="C73" s="602">
        <v>63</v>
      </c>
      <c r="D73" s="602"/>
      <c r="E73" s="308"/>
      <c r="F73" s="308"/>
      <c r="G73" s="308"/>
      <c r="H73" s="308"/>
      <c r="I73" s="308"/>
      <c r="J73" s="308"/>
      <c r="K73" s="308">
        <v>68</v>
      </c>
      <c r="L73" s="308"/>
      <c r="M73" s="308"/>
      <c r="N73" s="308"/>
      <c r="O73" s="308"/>
      <c r="P73" s="308"/>
      <c r="Q73" s="308"/>
      <c r="R73" s="308"/>
      <c r="S73" s="308"/>
    </row>
    <row r="74" spans="1:19" ht="26.05" customHeight="1" x14ac:dyDescent="0.3">
      <c r="A74" s="378" t="s">
        <v>55</v>
      </c>
      <c r="B74" s="307">
        <f t="shared" si="1"/>
        <v>0</v>
      </c>
      <c r="C74" s="602"/>
      <c r="D74" s="602"/>
      <c r="E74" s="308"/>
      <c r="F74" s="308"/>
      <c r="G74" s="308"/>
      <c r="H74" s="308"/>
      <c r="I74" s="308"/>
      <c r="J74" s="308"/>
      <c r="K74" s="308"/>
      <c r="L74" s="308"/>
      <c r="M74" s="308"/>
      <c r="N74" s="308"/>
      <c r="O74" s="308"/>
      <c r="P74" s="308"/>
      <c r="Q74" s="308"/>
      <c r="R74" s="308"/>
      <c r="S74" s="308"/>
    </row>
    <row r="75" spans="1:19" ht="26.05" customHeight="1" x14ac:dyDescent="0.3">
      <c r="A75" s="379" t="s">
        <v>59</v>
      </c>
      <c r="B75" s="307">
        <f t="shared" si="1"/>
        <v>0</v>
      </c>
      <c r="C75" s="602"/>
      <c r="D75" s="602"/>
      <c r="E75" s="308"/>
      <c r="F75" s="308"/>
      <c r="G75" s="308"/>
      <c r="H75" s="308"/>
      <c r="I75" s="308"/>
      <c r="J75" s="308"/>
      <c r="K75" s="308"/>
      <c r="L75" s="308"/>
      <c r="M75" s="308"/>
      <c r="N75" s="308"/>
      <c r="O75" s="308"/>
      <c r="P75" s="308"/>
      <c r="Q75" s="308"/>
      <c r="R75" s="308"/>
      <c r="S75" s="308"/>
    </row>
    <row r="76" spans="1:19" ht="26.05" customHeight="1" x14ac:dyDescent="0.3">
      <c r="A76" s="380" t="s">
        <v>63</v>
      </c>
      <c r="B76" s="307">
        <f t="shared" si="1"/>
        <v>58</v>
      </c>
      <c r="C76" s="602"/>
      <c r="D76" s="602">
        <v>9</v>
      </c>
      <c r="E76" s="308">
        <v>21</v>
      </c>
      <c r="F76" s="308">
        <v>17</v>
      </c>
      <c r="G76" s="308">
        <v>11</v>
      </c>
      <c r="H76" s="308"/>
      <c r="I76" s="308"/>
      <c r="J76" s="308"/>
      <c r="K76" s="308"/>
      <c r="L76" s="308"/>
      <c r="M76" s="308"/>
      <c r="N76" s="308"/>
      <c r="O76" s="308"/>
      <c r="P76" s="308"/>
      <c r="Q76" s="308"/>
      <c r="R76" s="308"/>
      <c r="S76" s="308"/>
    </row>
    <row r="77" spans="1:19" ht="26.05" customHeight="1" x14ac:dyDescent="0.3">
      <c r="A77" s="381" t="s">
        <v>67</v>
      </c>
      <c r="B77" s="307">
        <f t="shared" si="1"/>
        <v>0</v>
      </c>
      <c r="C77" s="602"/>
      <c r="D77" s="602"/>
      <c r="E77" s="308"/>
      <c r="F77" s="308"/>
      <c r="G77" s="308"/>
      <c r="H77" s="308"/>
      <c r="I77" s="308"/>
      <c r="J77" s="308"/>
      <c r="K77" s="308"/>
      <c r="L77" s="308"/>
      <c r="M77" s="308"/>
      <c r="N77" s="308"/>
      <c r="O77" s="308"/>
      <c r="P77" s="308"/>
      <c r="Q77" s="308"/>
      <c r="R77" s="308"/>
      <c r="S77" s="308"/>
    </row>
    <row r="78" spans="1:19" ht="26.05" customHeight="1" x14ac:dyDescent="0.3">
      <c r="A78" s="382" t="s">
        <v>71</v>
      </c>
      <c r="B78" s="307">
        <f t="shared" si="1"/>
        <v>0</v>
      </c>
      <c r="C78" s="602"/>
      <c r="D78" s="602"/>
      <c r="E78" s="308"/>
      <c r="F78" s="308"/>
      <c r="G78" s="308"/>
      <c r="H78" s="308"/>
      <c r="I78" s="308"/>
      <c r="J78" s="308"/>
      <c r="K78" s="308"/>
      <c r="L78" s="308"/>
      <c r="M78" s="308"/>
      <c r="N78" s="308"/>
      <c r="O78" s="308"/>
      <c r="P78" s="308"/>
      <c r="Q78" s="308"/>
      <c r="R78" s="308"/>
      <c r="S78" s="308"/>
    </row>
    <row r="79" spans="1:19" ht="26.05" customHeight="1" x14ac:dyDescent="0.3">
      <c r="A79" s="383" t="s">
        <v>75</v>
      </c>
      <c r="B79" s="307">
        <f t="shared" si="1"/>
        <v>4</v>
      </c>
      <c r="C79" s="602">
        <v>4</v>
      </c>
      <c r="D79" s="602"/>
      <c r="E79" s="308"/>
      <c r="F79" s="308"/>
      <c r="G79" s="308"/>
      <c r="H79" s="308"/>
      <c r="I79" s="308"/>
      <c r="J79" s="308"/>
      <c r="K79" s="308"/>
      <c r="L79" s="308"/>
      <c r="M79" s="308"/>
      <c r="N79" s="308"/>
      <c r="O79" s="308"/>
      <c r="P79" s="308"/>
      <c r="Q79" s="308"/>
      <c r="R79" s="308"/>
      <c r="S79" s="308"/>
    </row>
    <row r="80" spans="1:19" ht="26.05" customHeight="1" x14ac:dyDescent="0.3">
      <c r="A80" s="384" t="s">
        <v>79</v>
      </c>
      <c r="B80" s="307">
        <f t="shared" si="1"/>
        <v>0</v>
      </c>
      <c r="C80" s="602"/>
      <c r="D80" s="602"/>
      <c r="E80" s="308"/>
      <c r="F80" s="308"/>
      <c r="G80" s="308"/>
      <c r="H80" s="308"/>
      <c r="I80" s="308"/>
      <c r="J80" s="308"/>
      <c r="K80" s="308"/>
      <c r="L80" s="308"/>
      <c r="M80" s="308"/>
      <c r="N80" s="308"/>
      <c r="O80" s="308"/>
      <c r="P80" s="308"/>
      <c r="Q80" s="308"/>
      <c r="R80" s="308"/>
      <c r="S80" s="308"/>
    </row>
    <row r="81" spans="1:19" ht="26.05" customHeight="1" x14ac:dyDescent="0.3">
      <c r="A81" s="385" t="s">
        <v>83</v>
      </c>
      <c r="B81" s="307">
        <f t="shared" si="1"/>
        <v>0</v>
      </c>
      <c r="C81" s="602"/>
      <c r="D81" s="602"/>
      <c r="E81" s="308"/>
      <c r="F81" s="308"/>
      <c r="G81" s="308"/>
      <c r="H81" s="308"/>
      <c r="I81" s="308"/>
      <c r="J81" s="308"/>
      <c r="K81" s="308"/>
      <c r="L81" s="308"/>
      <c r="M81" s="308"/>
      <c r="N81" s="308"/>
      <c r="O81" s="308"/>
      <c r="P81" s="308"/>
      <c r="Q81" s="308"/>
      <c r="R81" s="308"/>
      <c r="S81" s="308"/>
    </row>
    <row r="82" spans="1:19" ht="26.05" customHeight="1" x14ac:dyDescent="0.3">
      <c r="A82" s="386" t="s">
        <v>87</v>
      </c>
      <c r="B82" s="307">
        <f t="shared" si="1"/>
        <v>0</v>
      </c>
      <c r="C82" s="602"/>
      <c r="D82" s="602"/>
      <c r="E82" s="308"/>
      <c r="F82" s="308"/>
      <c r="G82" s="308"/>
      <c r="H82" s="308"/>
      <c r="I82" s="308"/>
      <c r="J82" s="308"/>
      <c r="K82" s="308"/>
      <c r="L82" s="308"/>
      <c r="M82" s="308"/>
      <c r="N82" s="308"/>
      <c r="O82" s="308"/>
      <c r="P82" s="308"/>
      <c r="Q82" s="308"/>
      <c r="R82" s="308"/>
      <c r="S82" s="308"/>
    </row>
    <row r="83" spans="1:19" ht="26.05" customHeight="1" x14ac:dyDescent="0.3">
      <c r="A83" s="387" t="s">
        <v>91</v>
      </c>
      <c r="B83" s="307">
        <f t="shared" si="1"/>
        <v>68</v>
      </c>
      <c r="C83" s="602"/>
      <c r="D83" s="602"/>
      <c r="E83" s="308"/>
      <c r="F83" s="308"/>
      <c r="G83" s="308"/>
      <c r="H83" s="308"/>
      <c r="I83" s="308"/>
      <c r="J83" s="308"/>
      <c r="K83" s="308">
        <v>68</v>
      </c>
      <c r="L83" s="308"/>
      <c r="M83" s="308"/>
      <c r="N83" s="308"/>
      <c r="O83" s="308"/>
      <c r="P83" s="308"/>
      <c r="Q83" s="308"/>
      <c r="R83" s="308"/>
      <c r="S83" s="308"/>
    </row>
    <row r="84" spans="1:19" ht="26.05" customHeight="1" x14ac:dyDescent="0.3">
      <c r="A84" s="388" t="s">
        <v>95</v>
      </c>
      <c r="B84" s="307">
        <f t="shared" si="1"/>
        <v>0</v>
      </c>
      <c r="C84" s="602"/>
      <c r="D84" s="602"/>
      <c r="E84" s="308"/>
      <c r="F84" s="308"/>
      <c r="G84" s="308"/>
      <c r="H84" s="308"/>
      <c r="I84" s="308"/>
      <c r="J84" s="308"/>
      <c r="K84" s="308"/>
      <c r="L84" s="308"/>
      <c r="M84" s="308"/>
      <c r="N84" s="308"/>
      <c r="O84" s="308"/>
      <c r="P84" s="308"/>
      <c r="Q84" s="308"/>
      <c r="R84" s="308"/>
      <c r="S84" s="308"/>
    </row>
    <row r="85" spans="1:19" ht="26.05" customHeight="1" x14ac:dyDescent="0.3">
      <c r="A85" s="389" t="s">
        <v>99</v>
      </c>
      <c r="B85" s="307">
        <f t="shared" si="1"/>
        <v>0</v>
      </c>
      <c r="C85" s="602"/>
      <c r="D85" s="602"/>
      <c r="E85" s="308"/>
      <c r="F85" s="308"/>
      <c r="G85" s="308"/>
      <c r="H85" s="308"/>
      <c r="I85" s="308"/>
      <c r="J85" s="308"/>
      <c r="K85" s="308"/>
      <c r="L85" s="308"/>
      <c r="M85" s="308"/>
      <c r="N85" s="308"/>
      <c r="O85" s="308"/>
      <c r="P85" s="308"/>
      <c r="Q85" s="308"/>
      <c r="R85" s="308"/>
      <c r="S85" s="308"/>
    </row>
    <row r="86" spans="1:19" ht="26.05" customHeight="1" x14ac:dyDescent="0.3">
      <c r="A86" s="390" t="s">
        <v>103</v>
      </c>
      <c r="B86" s="307">
        <f t="shared" si="1"/>
        <v>0</v>
      </c>
      <c r="C86" s="602"/>
      <c r="D86" s="602"/>
      <c r="E86" s="308"/>
      <c r="F86" s="308"/>
      <c r="G86" s="308"/>
      <c r="H86" s="308"/>
      <c r="I86" s="308"/>
      <c r="J86" s="308"/>
      <c r="K86" s="308"/>
      <c r="L86" s="308"/>
      <c r="M86" s="308"/>
      <c r="N86" s="308"/>
      <c r="O86" s="308"/>
      <c r="P86" s="308"/>
      <c r="Q86" s="308"/>
      <c r="R86" s="308"/>
      <c r="S86" s="308"/>
    </row>
    <row r="87" spans="1:19" ht="26.05" customHeight="1" x14ac:dyDescent="0.3">
      <c r="A87" s="391" t="s">
        <v>107</v>
      </c>
      <c r="B87" s="307">
        <f t="shared" si="1"/>
        <v>0</v>
      </c>
      <c r="C87" s="602"/>
      <c r="D87" s="602"/>
      <c r="E87" s="308"/>
      <c r="F87" s="308"/>
      <c r="G87" s="308"/>
      <c r="H87" s="308"/>
      <c r="I87" s="308"/>
      <c r="J87" s="308"/>
      <c r="K87" s="308"/>
      <c r="L87" s="308"/>
      <c r="M87" s="308"/>
      <c r="N87" s="308"/>
      <c r="O87" s="308"/>
      <c r="P87" s="308"/>
      <c r="Q87" s="308"/>
      <c r="R87" s="308"/>
      <c r="S87" s="308"/>
    </row>
    <row r="88" spans="1:19" ht="26.05" customHeight="1" x14ac:dyDescent="0.3">
      <c r="A88" s="392" t="s">
        <v>110</v>
      </c>
      <c r="B88" s="307">
        <f t="shared" si="1"/>
        <v>0</v>
      </c>
      <c r="C88" s="602"/>
      <c r="D88" s="602"/>
      <c r="E88" s="308"/>
      <c r="F88" s="308"/>
      <c r="G88" s="308"/>
      <c r="H88" s="308"/>
      <c r="I88" s="308"/>
      <c r="J88" s="308"/>
      <c r="K88" s="308"/>
      <c r="L88" s="308"/>
      <c r="M88" s="308"/>
      <c r="N88" s="308"/>
      <c r="O88" s="308"/>
      <c r="P88" s="308"/>
      <c r="Q88" s="308"/>
      <c r="R88" s="308"/>
      <c r="S88" s="308"/>
    </row>
    <row r="89" spans="1:19" ht="26.05" customHeight="1" x14ac:dyDescent="0.3">
      <c r="A89" s="393" t="s">
        <v>112</v>
      </c>
      <c r="B89" s="307">
        <f t="shared" si="1"/>
        <v>0</v>
      </c>
      <c r="C89" s="602"/>
      <c r="D89" s="602"/>
      <c r="E89" s="308"/>
      <c r="F89" s="308"/>
      <c r="G89" s="308"/>
      <c r="H89" s="308"/>
      <c r="I89" s="308"/>
      <c r="J89" s="308"/>
      <c r="K89" s="308"/>
      <c r="L89" s="308"/>
      <c r="M89" s="308"/>
      <c r="N89" s="308"/>
      <c r="O89" s="308"/>
      <c r="P89" s="308"/>
      <c r="Q89" s="308"/>
      <c r="R89" s="308"/>
      <c r="S89" s="308"/>
    </row>
    <row r="90" spans="1:19" ht="26.05" customHeight="1" x14ac:dyDescent="0.3">
      <c r="A90" s="394" t="s">
        <v>114</v>
      </c>
      <c r="B90" s="307">
        <f t="shared" si="1"/>
        <v>0</v>
      </c>
      <c r="C90" s="602"/>
      <c r="D90" s="602"/>
      <c r="E90" s="308"/>
      <c r="F90" s="308"/>
      <c r="G90" s="308"/>
      <c r="H90" s="308"/>
      <c r="I90" s="308"/>
      <c r="J90" s="308"/>
      <c r="K90" s="308"/>
      <c r="L90" s="308"/>
      <c r="M90" s="308"/>
      <c r="N90" s="308"/>
      <c r="O90" s="308"/>
      <c r="P90" s="308"/>
      <c r="Q90" s="308"/>
      <c r="R90" s="308"/>
      <c r="S90" s="308"/>
    </row>
    <row r="91" spans="1:19" ht="26.05" customHeight="1" x14ac:dyDescent="0.3">
      <c r="A91" s="395" t="s">
        <v>8</v>
      </c>
      <c r="B91" s="307">
        <f t="shared" si="1"/>
        <v>0</v>
      </c>
      <c r="C91" s="602"/>
      <c r="D91" s="602"/>
      <c r="E91" s="308"/>
      <c r="F91" s="308"/>
      <c r="G91" s="308"/>
      <c r="H91" s="308"/>
      <c r="I91" s="308"/>
      <c r="J91" s="308"/>
      <c r="K91" s="308"/>
      <c r="L91" s="308"/>
      <c r="M91" s="308"/>
      <c r="N91" s="308"/>
      <c r="O91" s="308"/>
      <c r="P91" s="308"/>
      <c r="Q91" s="308"/>
      <c r="R91" s="308"/>
      <c r="S91" s="308"/>
    </row>
    <row r="92" spans="1:19" ht="26.05" customHeight="1" x14ac:dyDescent="0.3">
      <c r="A92" s="396" t="s">
        <v>12</v>
      </c>
      <c r="B92" s="307">
        <f t="shared" si="1"/>
        <v>0</v>
      </c>
      <c r="C92" s="602"/>
      <c r="D92" s="602"/>
      <c r="E92" s="308"/>
      <c r="F92" s="308"/>
      <c r="G92" s="308"/>
      <c r="H92" s="308"/>
      <c r="I92" s="308"/>
      <c r="J92" s="308"/>
      <c r="K92" s="308"/>
      <c r="L92" s="308"/>
      <c r="M92" s="308"/>
      <c r="N92" s="308"/>
      <c r="O92" s="308"/>
      <c r="P92" s="308"/>
      <c r="Q92" s="308"/>
      <c r="R92" s="308"/>
      <c r="S92" s="308"/>
    </row>
    <row r="93" spans="1:19" ht="26.05" customHeight="1" x14ac:dyDescent="0.3">
      <c r="A93" s="397" t="s">
        <v>16</v>
      </c>
      <c r="B93" s="307">
        <f t="shared" si="1"/>
        <v>0</v>
      </c>
      <c r="C93" s="602"/>
      <c r="D93" s="602"/>
      <c r="E93" s="308"/>
      <c r="F93" s="308"/>
      <c r="G93" s="308"/>
      <c r="H93" s="308"/>
      <c r="I93" s="308"/>
      <c r="J93" s="308"/>
      <c r="K93" s="308"/>
      <c r="L93" s="308"/>
      <c r="M93" s="308"/>
      <c r="N93" s="308"/>
      <c r="O93" s="308"/>
      <c r="P93" s="308"/>
      <c r="Q93" s="308"/>
      <c r="R93" s="308"/>
      <c r="S93" s="308"/>
    </row>
    <row r="94" spans="1:19" ht="26.05" customHeight="1" x14ac:dyDescent="0.3">
      <c r="A94" s="398" t="s">
        <v>20</v>
      </c>
      <c r="B94" s="307">
        <f t="shared" si="1"/>
        <v>0</v>
      </c>
      <c r="C94" s="602"/>
      <c r="D94" s="602"/>
      <c r="E94" s="308"/>
      <c r="F94" s="308"/>
      <c r="G94" s="308"/>
      <c r="H94" s="308"/>
      <c r="I94" s="308"/>
      <c r="J94" s="308"/>
      <c r="K94" s="308"/>
      <c r="L94" s="308"/>
      <c r="M94" s="308"/>
      <c r="N94" s="308"/>
      <c r="O94" s="308"/>
      <c r="P94" s="308"/>
      <c r="Q94" s="308"/>
      <c r="R94" s="308"/>
      <c r="S94" s="308"/>
    </row>
    <row r="95" spans="1:19" ht="26.05" customHeight="1" x14ac:dyDescent="0.3">
      <c r="A95" s="399" t="s">
        <v>24</v>
      </c>
      <c r="B95" s="307">
        <f t="shared" si="1"/>
        <v>0</v>
      </c>
      <c r="C95" s="602"/>
      <c r="D95" s="602"/>
      <c r="E95" s="308"/>
      <c r="F95" s="308"/>
      <c r="G95" s="308"/>
      <c r="H95" s="308"/>
      <c r="I95" s="308"/>
      <c r="J95" s="308"/>
      <c r="K95" s="308"/>
      <c r="L95" s="308"/>
      <c r="M95" s="308"/>
      <c r="N95" s="308"/>
      <c r="O95" s="308"/>
      <c r="P95" s="308"/>
      <c r="Q95" s="308"/>
      <c r="R95" s="308"/>
      <c r="S95" s="308"/>
    </row>
    <row r="96" spans="1:19" ht="26.05" customHeight="1" x14ac:dyDescent="0.3">
      <c r="A96" s="400" t="s">
        <v>28</v>
      </c>
      <c r="B96" s="307">
        <f t="shared" si="1"/>
        <v>0</v>
      </c>
      <c r="C96" s="602"/>
      <c r="D96" s="602"/>
      <c r="E96" s="308"/>
      <c r="F96" s="308"/>
      <c r="G96" s="308"/>
      <c r="H96" s="308"/>
      <c r="I96" s="308"/>
      <c r="J96" s="308"/>
      <c r="K96" s="308"/>
      <c r="L96" s="308"/>
      <c r="M96" s="308"/>
      <c r="N96" s="308"/>
      <c r="O96" s="308"/>
      <c r="P96" s="308"/>
      <c r="Q96" s="308"/>
      <c r="R96" s="308"/>
      <c r="S96" s="308"/>
    </row>
    <row r="97" spans="1:19" ht="26.05" customHeight="1" x14ac:dyDescent="0.3">
      <c r="A97" s="401" t="s">
        <v>32</v>
      </c>
      <c r="B97" s="307">
        <f t="shared" si="1"/>
        <v>41</v>
      </c>
      <c r="C97" s="602"/>
      <c r="D97" s="602"/>
      <c r="E97" s="308"/>
      <c r="F97" s="308"/>
      <c r="G97" s="308"/>
      <c r="H97" s="308">
        <v>41</v>
      </c>
      <c r="I97" s="308"/>
      <c r="J97" s="308"/>
      <c r="K97" s="308"/>
      <c r="L97" s="308"/>
      <c r="M97" s="308"/>
      <c r="N97" s="308"/>
      <c r="O97" s="308"/>
      <c r="P97" s="308"/>
      <c r="Q97" s="308"/>
      <c r="R97" s="308"/>
      <c r="S97" s="308"/>
    </row>
    <row r="98" spans="1:19" ht="26.05" customHeight="1" x14ac:dyDescent="0.3">
      <c r="A98" s="402" t="s">
        <v>36</v>
      </c>
      <c r="B98" s="307">
        <f t="shared" si="1"/>
        <v>0</v>
      </c>
      <c r="C98" s="602"/>
      <c r="D98" s="602"/>
      <c r="E98" s="308"/>
      <c r="F98" s="308"/>
      <c r="G98" s="308"/>
      <c r="H98" s="308"/>
      <c r="I98" s="308"/>
      <c r="J98" s="308"/>
      <c r="K98" s="308"/>
      <c r="L98" s="308"/>
      <c r="M98" s="308"/>
      <c r="N98" s="308"/>
      <c r="O98" s="308"/>
      <c r="P98" s="308"/>
      <c r="Q98" s="308"/>
      <c r="R98" s="308"/>
      <c r="S98" s="308"/>
    </row>
    <row r="99" spans="1:19" ht="26.05" customHeight="1" x14ac:dyDescent="0.3">
      <c r="A99" s="403" t="s">
        <v>40</v>
      </c>
      <c r="B99" s="307">
        <f t="shared" si="1"/>
        <v>41</v>
      </c>
      <c r="C99" s="602"/>
      <c r="D99" s="602"/>
      <c r="E99" s="308"/>
      <c r="F99" s="308"/>
      <c r="G99" s="308"/>
      <c r="H99" s="308">
        <v>41</v>
      </c>
      <c r="I99" s="308"/>
      <c r="J99" s="308"/>
      <c r="K99" s="308"/>
      <c r="L99" s="308"/>
      <c r="M99" s="308"/>
      <c r="N99" s="308"/>
      <c r="O99" s="308"/>
      <c r="P99" s="308"/>
      <c r="Q99" s="308"/>
      <c r="R99" s="308"/>
      <c r="S99" s="308"/>
    </row>
    <row r="100" spans="1:19" ht="26.05" customHeight="1" x14ac:dyDescent="0.3">
      <c r="A100" s="404" t="s">
        <v>44</v>
      </c>
      <c r="B100" s="307">
        <f t="shared" si="1"/>
        <v>0</v>
      </c>
      <c r="C100" s="602"/>
      <c r="D100" s="602"/>
      <c r="E100" s="308"/>
      <c r="F100" s="308"/>
      <c r="G100" s="308"/>
      <c r="H100" s="308"/>
      <c r="I100" s="308"/>
      <c r="J100" s="308"/>
      <c r="K100" s="308"/>
      <c r="L100" s="308"/>
      <c r="M100" s="308"/>
      <c r="N100" s="308"/>
      <c r="O100" s="308"/>
      <c r="P100" s="308"/>
      <c r="Q100" s="308"/>
      <c r="R100" s="308"/>
      <c r="S100" s="308"/>
    </row>
    <row r="101" spans="1:19" ht="26.05" customHeight="1" x14ac:dyDescent="0.3">
      <c r="A101" s="405" t="s">
        <v>48</v>
      </c>
      <c r="B101" s="307">
        <f t="shared" si="1"/>
        <v>0</v>
      </c>
      <c r="C101" s="602"/>
      <c r="D101" s="602"/>
      <c r="E101" s="308"/>
      <c r="F101" s="308"/>
      <c r="G101" s="308"/>
      <c r="H101" s="308"/>
      <c r="I101" s="308"/>
      <c r="J101" s="308"/>
      <c r="K101" s="308"/>
      <c r="L101" s="308"/>
      <c r="M101" s="308"/>
      <c r="N101" s="308"/>
      <c r="O101" s="308"/>
      <c r="P101" s="308"/>
      <c r="Q101" s="308"/>
      <c r="R101" s="308"/>
      <c r="S101" s="308"/>
    </row>
    <row r="102" spans="1:19" ht="26.05" customHeight="1" x14ac:dyDescent="0.3">
      <c r="A102" s="406" t="s">
        <v>52</v>
      </c>
      <c r="B102" s="307">
        <f t="shared" si="1"/>
        <v>0</v>
      </c>
      <c r="C102" s="602"/>
      <c r="D102" s="602"/>
      <c r="E102" s="308"/>
      <c r="F102" s="308"/>
      <c r="G102" s="308"/>
      <c r="H102" s="308"/>
      <c r="I102" s="308"/>
      <c r="J102" s="308"/>
      <c r="K102" s="308"/>
      <c r="L102" s="308"/>
      <c r="M102" s="308"/>
      <c r="N102" s="308"/>
      <c r="O102" s="308"/>
      <c r="P102" s="308"/>
      <c r="Q102" s="308"/>
      <c r="R102" s="308"/>
      <c r="S102" s="308"/>
    </row>
    <row r="103" spans="1:19" ht="26.05" customHeight="1" x14ac:dyDescent="0.3">
      <c r="A103" s="407" t="s">
        <v>56</v>
      </c>
      <c r="B103" s="307">
        <f t="shared" si="1"/>
        <v>0</v>
      </c>
      <c r="C103" s="602"/>
      <c r="D103" s="602"/>
      <c r="E103" s="308"/>
      <c r="F103" s="308"/>
      <c r="G103" s="308"/>
      <c r="H103" s="308"/>
      <c r="I103" s="308"/>
      <c r="J103" s="308"/>
      <c r="K103" s="308"/>
      <c r="L103" s="308"/>
      <c r="M103" s="308"/>
      <c r="N103" s="308"/>
      <c r="O103" s="308"/>
      <c r="P103" s="308"/>
      <c r="Q103" s="308"/>
      <c r="R103" s="308"/>
      <c r="S103" s="308"/>
    </row>
    <row r="104" spans="1:19" ht="26.05" customHeight="1" x14ac:dyDescent="0.3">
      <c r="A104" s="408" t="s">
        <v>60</v>
      </c>
      <c r="B104" s="307">
        <f t="shared" si="1"/>
        <v>0</v>
      </c>
      <c r="C104" s="602"/>
      <c r="D104" s="602"/>
      <c r="E104" s="308"/>
      <c r="F104" s="308"/>
      <c r="G104" s="308"/>
      <c r="H104" s="308"/>
      <c r="I104" s="308"/>
      <c r="J104" s="308"/>
      <c r="K104" s="308"/>
      <c r="L104" s="308"/>
      <c r="M104" s="308"/>
      <c r="N104" s="308"/>
      <c r="O104" s="308"/>
      <c r="P104" s="308"/>
      <c r="Q104" s="308"/>
      <c r="R104" s="308"/>
      <c r="S104" s="308"/>
    </row>
    <row r="105" spans="1:19" ht="26.05" customHeight="1" x14ac:dyDescent="0.3">
      <c r="A105" s="409" t="s">
        <v>64</v>
      </c>
      <c r="B105" s="307">
        <f t="shared" si="1"/>
        <v>18</v>
      </c>
      <c r="C105" s="602">
        <v>18</v>
      </c>
      <c r="D105" s="602"/>
      <c r="E105" s="308"/>
      <c r="F105" s="308"/>
      <c r="G105" s="308"/>
      <c r="H105" s="308"/>
      <c r="I105" s="308"/>
      <c r="J105" s="308"/>
      <c r="K105" s="308"/>
      <c r="L105" s="308"/>
      <c r="M105" s="308"/>
      <c r="N105" s="308"/>
      <c r="O105" s="308"/>
      <c r="P105" s="308"/>
      <c r="Q105" s="308"/>
      <c r="R105" s="308"/>
      <c r="S105" s="308"/>
    </row>
    <row r="106" spans="1:19" ht="26.05" customHeight="1" x14ac:dyDescent="0.3">
      <c r="A106" s="410" t="s">
        <v>68</v>
      </c>
      <c r="B106" s="307">
        <f t="shared" si="1"/>
        <v>0</v>
      </c>
      <c r="C106" s="602"/>
      <c r="D106" s="602"/>
      <c r="E106" s="308"/>
      <c r="F106" s="308"/>
      <c r="G106" s="308"/>
      <c r="H106" s="308"/>
      <c r="I106" s="308"/>
      <c r="J106" s="308"/>
      <c r="K106" s="308"/>
      <c r="L106" s="308"/>
      <c r="M106" s="308"/>
      <c r="N106" s="308"/>
      <c r="O106" s="308"/>
      <c r="P106" s="308"/>
      <c r="Q106" s="308"/>
      <c r="R106" s="308"/>
      <c r="S106" s="308"/>
    </row>
    <row r="107" spans="1:19" ht="26.05" customHeight="1" x14ac:dyDescent="0.3">
      <c r="A107" s="411" t="s">
        <v>72</v>
      </c>
      <c r="B107" s="307">
        <f t="shared" si="1"/>
        <v>0</v>
      </c>
      <c r="C107" s="602"/>
      <c r="D107" s="602"/>
      <c r="E107" s="308"/>
      <c r="F107" s="308"/>
      <c r="G107" s="308"/>
      <c r="H107" s="308"/>
      <c r="I107" s="308"/>
      <c r="J107" s="308"/>
      <c r="K107" s="308"/>
      <c r="L107" s="308"/>
      <c r="M107" s="308"/>
      <c r="N107" s="308"/>
      <c r="O107" s="308"/>
      <c r="P107" s="308"/>
      <c r="Q107" s="308"/>
      <c r="R107" s="308"/>
      <c r="S107" s="308"/>
    </row>
    <row r="108" spans="1:19" ht="26.05" customHeight="1" x14ac:dyDescent="0.3">
      <c r="A108" s="412" t="s">
        <v>76</v>
      </c>
      <c r="B108" s="307">
        <f t="shared" si="1"/>
        <v>1</v>
      </c>
      <c r="C108" s="602"/>
      <c r="D108" s="602"/>
      <c r="E108" s="308"/>
      <c r="F108" s="308"/>
      <c r="G108" s="308"/>
      <c r="H108" s="308">
        <v>1</v>
      </c>
      <c r="I108" s="308"/>
      <c r="J108" s="308"/>
      <c r="K108" s="308"/>
      <c r="L108" s="308"/>
      <c r="M108" s="308"/>
      <c r="N108" s="308"/>
      <c r="O108" s="308"/>
      <c r="P108" s="308"/>
      <c r="Q108" s="308"/>
      <c r="R108" s="308"/>
      <c r="S108" s="308"/>
    </row>
    <row r="109" spans="1:19" ht="26.05" customHeight="1" x14ac:dyDescent="0.3">
      <c r="A109" s="413" t="s">
        <v>80</v>
      </c>
      <c r="B109" s="307">
        <f t="shared" si="1"/>
        <v>0</v>
      </c>
      <c r="C109" s="602"/>
      <c r="D109" s="602"/>
      <c r="E109" s="308"/>
      <c r="F109" s="308"/>
      <c r="G109" s="308"/>
      <c r="H109" s="308"/>
      <c r="I109" s="308"/>
      <c r="J109" s="308"/>
      <c r="K109" s="308"/>
      <c r="L109" s="308"/>
      <c r="M109" s="308"/>
      <c r="N109" s="308"/>
      <c r="O109" s="308"/>
      <c r="P109" s="308"/>
      <c r="Q109" s="308"/>
      <c r="R109" s="308"/>
      <c r="S109" s="308"/>
    </row>
    <row r="110" spans="1:19" ht="26.05" customHeight="1" x14ac:dyDescent="0.3">
      <c r="A110" s="414" t="s">
        <v>84</v>
      </c>
      <c r="B110" s="307">
        <f t="shared" si="1"/>
        <v>0</v>
      </c>
      <c r="C110" s="602"/>
      <c r="D110" s="602"/>
      <c r="E110" s="308"/>
      <c r="F110" s="308"/>
      <c r="G110" s="308"/>
      <c r="H110" s="308"/>
      <c r="I110" s="308"/>
      <c r="J110" s="308"/>
      <c r="K110" s="308"/>
      <c r="L110" s="308"/>
      <c r="M110" s="308"/>
      <c r="N110" s="308"/>
      <c r="O110" s="308"/>
      <c r="P110" s="308"/>
      <c r="Q110" s="308"/>
      <c r="R110" s="308"/>
      <c r="S110" s="308"/>
    </row>
    <row r="111" spans="1:19" ht="26.05" customHeight="1" x14ac:dyDescent="0.3">
      <c r="A111" s="415" t="s">
        <v>88</v>
      </c>
      <c r="B111" s="307">
        <f t="shared" si="1"/>
        <v>0</v>
      </c>
      <c r="C111" s="602"/>
      <c r="D111" s="602"/>
      <c r="E111" s="308"/>
      <c r="F111" s="308"/>
      <c r="G111" s="308"/>
      <c r="H111" s="308"/>
      <c r="I111" s="308"/>
      <c r="J111" s="308"/>
      <c r="K111" s="308"/>
      <c r="L111" s="308"/>
      <c r="M111" s="308"/>
      <c r="N111" s="308"/>
      <c r="O111" s="308"/>
      <c r="P111" s="308"/>
      <c r="Q111" s="308"/>
      <c r="R111" s="308"/>
      <c r="S111" s="308"/>
    </row>
    <row r="112" spans="1:19" ht="26.05" customHeight="1" x14ac:dyDescent="0.3">
      <c r="A112" s="416" t="s">
        <v>92</v>
      </c>
      <c r="B112" s="307">
        <f t="shared" si="1"/>
        <v>0</v>
      </c>
      <c r="C112" s="602"/>
      <c r="D112" s="602"/>
      <c r="E112" s="308"/>
      <c r="F112" s="308"/>
      <c r="G112" s="308"/>
      <c r="H112" s="308"/>
      <c r="I112" s="308"/>
      <c r="J112" s="308"/>
      <c r="K112" s="308"/>
      <c r="L112" s="308"/>
      <c r="M112" s="308"/>
      <c r="N112" s="308"/>
      <c r="O112" s="308"/>
      <c r="P112" s="308"/>
      <c r="Q112" s="308"/>
      <c r="R112" s="308"/>
      <c r="S112" s="308"/>
    </row>
    <row r="113" spans="1:19" ht="26.05" customHeight="1" x14ac:dyDescent="0.3">
      <c r="A113" s="417" t="s">
        <v>96</v>
      </c>
      <c r="B113" s="307">
        <f t="shared" si="1"/>
        <v>0</v>
      </c>
      <c r="C113" s="602"/>
      <c r="D113" s="602"/>
      <c r="E113" s="308"/>
      <c r="F113" s="308"/>
      <c r="G113" s="308"/>
      <c r="H113" s="308"/>
      <c r="I113" s="308"/>
      <c r="J113" s="308"/>
      <c r="K113" s="308"/>
      <c r="L113" s="308"/>
      <c r="M113" s="308"/>
      <c r="N113" s="308"/>
      <c r="O113" s="308"/>
      <c r="P113" s="308"/>
      <c r="Q113" s="308"/>
      <c r="R113" s="308"/>
      <c r="S113" s="308"/>
    </row>
    <row r="114" spans="1:19" ht="26.05" customHeight="1" x14ac:dyDescent="0.3">
      <c r="A114" s="418" t="s">
        <v>100</v>
      </c>
      <c r="B114" s="307">
        <f t="shared" si="1"/>
        <v>0</v>
      </c>
      <c r="C114" s="602"/>
      <c r="D114" s="602"/>
      <c r="E114" s="308"/>
      <c r="F114" s="308"/>
      <c r="G114" s="308"/>
      <c r="H114" s="308"/>
      <c r="I114" s="308"/>
      <c r="J114" s="308"/>
      <c r="K114" s="308"/>
      <c r="L114" s="308"/>
      <c r="M114" s="308"/>
      <c r="N114" s="308"/>
      <c r="O114" s="308"/>
      <c r="P114" s="308"/>
      <c r="Q114" s="308"/>
      <c r="R114" s="308"/>
      <c r="S114" s="308"/>
    </row>
    <row r="115" spans="1:19" ht="26.05" customHeight="1" x14ac:dyDescent="0.3">
      <c r="A115" s="419" t="s">
        <v>104</v>
      </c>
      <c r="B115" s="307">
        <f t="shared" si="1"/>
        <v>0</v>
      </c>
      <c r="C115" s="602"/>
      <c r="D115" s="602"/>
      <c r="E115" s="308"/>
      <c r="F115" s="308"/>
      <c r="G115" s="308"/>
      <c r="H115" s="308"/>
      <c r="I115" s="308"/>
      <c r="J115" s="308"/>
      <c r="K115" s="308"/>
      <c r="L115" s="308"/>
      <c r="M115" s="308"/>
      <c r="N115" s="308"/>
      <c r="O115" s="308"/>
      <c r="P115" s="308"/>
      <c r="Q115" s="308"/>
      <c r="R115" s="308"/>
      <c r="S115" s="308"/>
    </row>
    <row r="116" spans="1:19" ht="26.05" customHeight="1" x14ac:dyDescent="0.3">
      <c r="A116" s="420" t="s">
        <v>108</v>
      </c>
      <c r="B116" s="307">
        <f t="shared" si="1"/>
        <v>0</v>
      </c>
      <c r="C116" s="602"/>
      <c r="D116" s="602"/>
      <c r="E116" s="308"/>
      <c r="F116" s="308"/>
      <c r="G116" s="308"/>
      <c r="H116" s="308"/>
      <c r="I116" s="308"/>
      <c r="J116" s="308"/>
      <c r="K116" s="308"/>
      <c r="L116" s="308"/>
      <c r="M116" s="308"/>
      <c r="N116" s="308"/>
      <c r="O116" s="308"/>
      <c r="P116" s="308"/>
      <c r="Q116" s="308"/>
      <c r="R116" s="308"/>
      <c r="S116" s="308"/>
    </row>
    <row r="117" spans="1:19" ht="26.05" customHeight="1" x14ac:dyDescent="0.3">
      <c r="A117" s="421" t="s">
        <v>118</v>
      </c>
      <c r="B117" s="307">
        <f t="shared" si="1"/>
        <v>24</v>
      </c>
      <c r="C117" s="602">
        <v>24</v>
      </c>
      <c r="D117" s="602"/>
      <c r="E117" s="308"/>
      <c r="F117" s="308"/>
      <c r="G117" s="308"/>
      <c r="H117" s="308"/>
      <c r="I117" s="308"/>
      <c r="J117" s="308"/>
      <c r="K117" s="308"/>
      <c r="L117" s="308"/>
      <c r="M117" s="308"/>
      <c r="N117" s="308"/>
      <c r="O117" s="308"/>
      <c r="P117" s="308"/>
      <c r="Q117" s="308"/>
      <c r="R117" s="308"/>
      <c r="S117" s="308"/>
    </row>
    <row r="118" spans="1:19" ht="26.05" customHeight="1" x14ac:dyDescent="0.3">
      <c r="A118" s="422" t="s">
        <v>122</v>
      </c>
      <c r="B118" s="307">
        <f t="shared" si="1"/>
        <v>0</v>
      </c>
      <c r="C118" s="602"/>
      <c r="D118" s="602"/>
      <c r="E118" s="308"/>
      <c r="F118" s="308"/>
      <c r="G118" s="308"/>
      <c r="H118" s="308"/>
      <c r="I118" s="308"/>
      <c r="J118" s="308"/>
      <c r="K118" s="308"/>
      <c r="L118" s="308"/>
      <c r="M118" s="308"/>
      <c r="N118" s="308"/>
      <c r="O118" s="308"/>
      <c r="P118" s="308"/>
      <c r="Q118" s="308"/>
      <c r="R118" s="308"/>
      <c r="S118" s="308"/>
    </row>
    <row r="119" spans="1:19" ht="26.05" customHeight="1" x14ac:dyDescent="0.3">
      <c r="A119" s="423" t="s">
        <v>126</v>
      </c>
      <c r="B119" s="307">
        <f t="shared" si="1"/>
        <v>0</v>
      </c>
      <c r="C119" s="602"/>
      <c r="D119" s="602"/>
      <c r="E119" s="308"/>
      <c r="F119" s="308"/>
      <c r="G119" s="308"/>
      <c r="H119" s="308"/>
      <c r="I119" s="308"/>
      <c r="J119" s="308"/>
      <c r="K119" s="308"/>
      <c r="L119" s="308"/>
      <c r="M119" s="308"/>
      <c r="N119" s="308"/>
      <c r="O119" s="308"/>
      <c r="P119" s="308"/>
      <c r="Q119" s="308"/>
      <c r="R119" s="308"/>
      <c r="S119" s="308"/>
    </row>
    <row r="120" spans="1:19" ht="26.05" customHeight="1" x14ac:dyDescent="0.3">
      <c r="A120" s="424" t="s">
        <v>130</v>
      </c>
      <c r="B120" s="307">
        <f t="shared" si="1"/>
        <v>0</v>
      </c>
      <c r="C120" s="602"/>
      <c r="D120" s="602"/>
      <c r="E120" s="308"/>
      <c r="F120" s="308"/>
      <c r="G120" s="308"/>
      <c r="H120" s="308"/>
      <c r="I120" s="308"/>
      <c r="J120" s="308"/>
      <c r="K120" s="308"/>
      <c r="L120" s="308"/>
      <c r="M120" s="308"/>
      <c r="N120" s="308"/>
      <c r="O120" s="308"/>
      <c r="P120" s="308"/>
      <c r="Q120" s="308"/>
      <c r="R120" s="308"/>
      <c r="S120" s="308"/>
    </row>
    <row r="121" spans="1:19" ht="26.05" customHeight="1" x14ac:dyDescent="0.3">
      <c r="A121" s="425" t="s">
        <v>134</v>
      </c>
      <c r="B121" s="307">
        <f t="shared" si="1"/>
        <v>6</v>
      </c>
      <c r="C121" s="602"/>
      <c r="D121" s="602"/>
      <c r="E121" s="308"/>
      <c r="F121" s="308"/>
      <c r="G121" s="308"/>
      <c r="H121" s="308"/>
      <c r="I121" s="308"/>
      <c r="J121" s="308"/>
      <c r="K121" s="308"/>
      <c r="L121" s="308">
        <v>3</v>
      </c>
      <c r="M121" s="308">
        <v>3</v>
      </c>
      <c r="N121" s="308"/>
      <c r="O121" s="308"/>
      <c r="P121" s="308"/>
      <c r="Q121" s="308"/>
      <c r="R121" s="308"/>
      <c r="S121" s="308"/>
    </row>
    <row r="122" spans="1:19" ht="26.05" customHeight="1" x14ac:dyDescent="0.3">
      <c r="A122" s="426" t="s">
        <v>138</v>
      </c>
      <c r="B122" s="307">
        <f t="shared" si="1"/>
        <v>0</v>
      </c>
      <c r="C122" s="602"/>
      <c r="D122" s="602"/>
      <c r="E122" s="308"/>
      <c r="F122" s="308"/>
      <c r="G122" s="308"/>
      <c r="H122" s="308"/>
      <c r="I122" s="308"/>
      <c r="J122" s="308"/>
      <c r="K122" s="308"/>
      <c r="L122" s="308"/>
      <c r="M122" s="308"/>
      <c r="N122" s="308"/>
      <c r="O122" s="308"/>
      <c r="P122" s="308"/>
      <c r="Q122" s="308"/>
      <c r="R122" s="308"/>
      <c r="S122" s="308"/>
    </row>
    <row r="123" spans="1:19" ht="26.05" customHeight="1" x14ac:dyDescent="0.3">
      <c r="A123" s="427" t="s">
        <v>142</v>
      </c>
      <c r="B123" s="307">
        <f t="shared" si="1"/>
        <v>0</v>
      </c>
      <c r="C123" s="602"/>
      <c r="D123" s="602"/>
      <c r="E123" s="308"/>
      <c r="F123" s="308"/>
      <c r="G123" s="308"/>
      <c r="H123" s="308"/>
      <c r="I123" s="308"/>
      <c r="J123" s="308"/>
      <c r="K123" s="308"/>
      <c r="L123" s="308"/>
      <c r="M123" s="308"/>
      <c r="N123" s="308"/>
      <c r="O123" s="308"/>
      <c r="P123" s="308"/>
      <c r="Q123" s="308"/>
      <c r="R123" s="308"/>
      <c r="S123" s="308"/>
    </row>
    <row r="124" spans="1:19" ht="26.05" customHeight="1" x14ac:dyDescent="0.3">
      <c r="A124" s="428" t="s">
        <v>146</v>
      </c>
      <c r="B124" s="307">
        <f t="shared" si="1"/>
        <v>0</v>
      </c>
      <c r="C124" s="602"/>
      <c r="D124" s="602"/>
      <c r="E124" s="308"/>
      <c r="F124" s="308"/>
      <c r="G124" s="308"/>
      <c r="H124" s="308"/>
      <c r="I124" s="308"/>
      <c r="J124" s="308"/>
      <c r="K124" s="308"/>
      <c r="L124" s="308"/>
      <c r="M124" s="308"/>
      <c r="N124" s="308"/>
      <c r="O124" s="308"/>
      <c r="P124" s="308"/>
      <c r="Q124" s="308"/>
      <c r="R124" s="308"/>
      <c r="S124" s="308"/>
    </row>
    <row r="125" spans="1:19" ht="26.05" customHeight="1" x14ac:dyDescent="0.3">
      <c r="A125" s="429" t="s">
        <v>150</v>
      </c>
      <c r="B125" s="307">
        <f t="shared" si="1"/>
        <v>0</v>
      </c>
      <c r="C125" s="602"/>
      <c r="D125" s="602"/>
      <c r="E125" s="308"/>
      <c r="F125" s="308"/>
      <c r="G125" s="308"/>
      <c r="H125" s="308"/>
      <c r="I125" s="308"/>
      <c r="J125" s="308"/>
      <c r="K125" s="308"/>
      <c r="L125" s="308"/>
      <c r="M125" s="308"/>
      <c r="N125" s="308"/>
      <c r="O125" s="308"/>
      <c r="P125" s="308"/>
      <c r="Q125" s="308"/>
      <c r="R125" s="308"/>
      <c r="S125" s="308"/>
    </row>
    <row r="126" spans="1:19" ht="26.05" customHeight="1" x14ac:dyDescent="0.3">
      <c r="A126" s="430" t="s">
        <v>154</v>
      </c>
      <c r="B126" s="307">
        <f t="shared" si="1"/>
        <v>0</v>
      </c>
      <c r="C126" s="602"/>
      <c r="D126" s="602"/>
      <c r="E126" s="308"/>
      <c r="F126" s="308"/>
      <c r="G126" s="308"/>
      <c r="H126" s="308"/>
      <c r="I126" s="308"/>
      <c r="J126" s="308"/>
      <c r="K126" s="308"/>
      <c r="L126" s="308"/>
      <c r="M126" s="308"/>
      <c r="N126" s="308"/>
      <c r="O126" s="308"/>
      <c r="P126" s="308"/>
      <c r="Q126" s="308"/>
      <c r="R126" s="308"/>
      <c r="S126" s="308"/>
    </row>
    <row r="127" spans="1:19" ht="26.05" customHeight="1" x14ac:dyDescent="0.3">
      <c r="A127" s="431" t="s">
        <v>158</v>
      </c>
      <c r="B127" s="307">
        <f t="shared" si="1"/>
        <v>8</v>
      </c>
      <c r="C127" s="602">
        <v>2</v>
      </c>
      <c r="D127" s="602"/>
      <c r="E127" s="308"/>
      <c r="F127" s="308"/>
      <c r="G127" s="308"/>
      <c r="H127" s="308"/>
      <c r="I127" s="308"/>
      <c r="J127" s="308"/>
      <c r="K127" s="308"/>
      <c r="L127" s="308">
        <v>4</v>
      </c>
      <c r="M127" s="308">
        <v>2</v>
      </c>
      <c r="N127" s="308"/>
      <c r="O127" s="308"/>
      <c r="P127" s="308"/>
      <c r="Q127" s="308"/>
      <c r="R127" s="308"/>
      <c r="S127" s="308"/>
    </row>
    <row r="128" spans="1:19" ht="26.05" customHeight="1" x14ac:dyDescent="0.3">
      <c r="A128" s="432" t="s">
        <v>162</v>
      </c>
      <c r="B128" s="307">
        <f t="shared" si="1"/>
        <v>0</v>
      </c>
      <c r="C128" s="602"/>
      <c r="D128" s="602"/>
      <c r="E128" s="308"/>
      <c r="F128" s="308"/>
      <c r="G128" s="308"/>
      <c r="H128" s="308"/>
      <c r="I128" s="308"/>
      <c r="J128" s="308"/>
      <c r="K128" s="308"/>
      <c r="L128" s="308"/>
      <c r="M128" s="308"/>
      <c r="N128" s="308"/>
      <c r="O128" s="308"/>
      <c r="P128" s="308"/>
      <c r="Q128" s="308"/>
      <c r="R128" s="308"/>
      <c r="S128" s="308"/>
    </row>
    <row r="129" spans="1:19" ht="26.05" customHeight="1" x14ac:dyDescent="0.3">
      <c r="A129" s="433" t="s">
        <v>166</v>
      </c>
      <c r="B129" s="307">
        <f t="shared" si="1"/>
        <v>0</v>
      </c>
      <c r="C129" s="602"/>
      <c r="D129" s="602"/>
      <c r="E129" s="308"/>
      <c r="F129" s="308"/>
      <c r="G129" s="308"/>
      <c r="H129" s="308"/>
      <c r="I129" s="308"/>
      <c r="J129" s="308"/>
      <c r="K129" s="308"/>
      <c r="L129" s="308"/>
      <c r="M129" s="308"/>
      <c r="N129" s="308"/>
      <c r="O129" s="308"/>
      <c r="P129" s="308"/>
      <c r="Q129" s="308"/>
      <c r="R129" s="308"/>
      <c r="S129" s="308"/>
    </row>
    <row r="130" spans="1:19" ht="26.05" customHeight="1" x14ac:dyDescent="0.3">
      <c r="A130" s="434" t="s">
        <v>170</v>
      </c>
      <c r="B130" s="307">
        <f t="shared" si="1"/>
        <v>14</v>
      </c>
      <c r="C130" s="602">
        <v>14</v>
      </c>
      <c r="D130" s="602"/>
      <c r="E130" s="308"/>
      <c r="F130" s="308"/>
      <c r="G130" s="308"/>
      <c r="H130" s="308"/>
      <c r="I130" s="308"/>
      <c r="J130" s="308"/>
      <c r="K130" s="308"/>
      <c r="L130" s="308"/>
      <c r="M130" s="308"/>
      <c r="N130" s="308"/>
      <c r="O130" s="308"/>
      <c r="P130" s="308"/>
      <c r="Q130" s="308"/>
      <c r="R130" s="308"/>
      <c r="S130" s="308"/>
    </row>
    <row r="131" spans="1:19" ht="26.05" customHeight="1" x14ac:dyDescent="0.3">
      <c r="A131" s="435" t="s">
        <v>174</v>
      </c>
      <c r="B131" s="307">
        <f t="shared" si="1"/>
        <v>40</v>
      </c>
      <c r="C131" s="602"/>
      <c r="D131" s="602"/>
      <c r="E131" s="308"/>
      <c r="F131" s="308"/>
      <c r="G131" s="308"/>
      <c r="H131" s="308">
        <v>40</v>
      </c>
      <c r="I131" s="308"/>
      <c r="J131" s="308"/>
      <c r="K131" s="308"/>
      <c r="L131" s="308"/>
      <c r="M131" s="308"/>
      <c r="N131" s="308"/>
      <c r="O131" s="308"/>
      <c r="P131" s="308"/>
      <c r="Q131" s="308"/>
      <c r="R131" s="308"/>
      <c r="S131" s="308"/>
    </row>
    <row r="132" spans="1:19" ht="26.05" customHeight="1" x14ac:dyDescent="0.3">
      <c r="A132" s="436" t="s">
        <v>178</v>
      </c>
      <c r="B132" s="307">
        <f t="shared" si="1"/>
        <v>155</v>
      </c>
      <c r="C132" s="602">
        <v>143</v>
      </c>
      <c r="D132" s="602"/>
      <c r="E132" s="308"/>
      <c r="F132" s="308"/>
      <c r="G132" s="308"/>
      <c r="H132" s="308"/>
      <c r="I132" s="308"/>
      <c r="J132" s="308"/>
      <c r="K132" s="308"/>
      <c r="L132" s="308">
        <v>7</v>
      </c>
      <c r="M132" s="308">
        <v>5</v>
      </c>
      <c r="N132" s="308"/>
      <c r="O132" s="308"/>
      <c r="P132" s="308"/>
      <c r="Q132" s="308"/>
      <c r="R132" s="308"/>
      <c r="S132" s="308"/>
    </row>
    <row r="133" spans="1:19" ht="26.05" customHeight="1" x14ac:dyDescent="0.3">
      <c r="A133" s="437" t="s">
        <v>182</v>
      </c>
      <c r="B133" s="307">
        <f t="shared" ref="B133:B196" si="2">SUM(C133:Z133)</f>
        <v>0</v>
      </c>
      <c r="C133" s="602"/>
      <c r="D133" s="602"/>
      <c r="E133" s="308"/>
      <c r="F133" s="308"/>
      <c r="G133" s="308"/>
      <c r="H133" s="308"/>
      <c r="I133" s="308"/>
      <c r="J133" s="308"/>
      <c r="K133" s="308"/>
      <c r="L133" s="308"/>
      <c r="M133" s="308"/>
      <c r="N133" s="308"/>
      <c r="O133" s="308"/>
      <c r="P133" s="308"/>
      <c r="Q133" s="308"/>
      <c r="R133" s="308"/>
      <c r="S133" s="308"/>
    </row>
    <row r="134" spans="1:19" ht="26.05" customHeight="1" x14ac:dyDescent="0.3">
      <c r="A134" s="438" t="s">
        <v>186</v>
      </c>
      <c r="B134" s="307">
        <f t="shared" si="2"/>
        <v>0</v>
      </c>
      <c r="C134" s="602"/>
      <c r="D134" s="602"/>
      <c r="E134" s="308"/>
      <c r="F134" s="308"/>
      <c r="G134" s="308"/>
      <c r="H134" s="308"/>
      <c r="I134" s="308"/>
      <c r="J134" s="308"/>
      <c r="K134" s="308"/>
      <c r="L134" s="308"/>
      <c r="M134" s="308"/>
      <c r="N134" s="308"/>
      <c r="O134" s="308"/>
      <c r="P134" s="308"/>
      <c r="Q134" s="308"/>
      <c r="R134" s="308"/>
      <c r="S134" s="308"/>
    </row>
    <row r="135" spans="1:19" ht="26.05" customHeight="1" x14ac:dyDescent="0.3">
      <c r="A135" s="439" t="s">
        <v>190</v>
      </c>
      <c r="B135" s="307">
        <f t="shared" si="2"/>
        <v>0</v>
      </c>
      <c r="C135" s="602"/>
      <c r="D135" s="602"/>
      <c r="E135" s="308"/>
      <c r="F135" s="308"/>
      <c r="G135" s="308"/>
      <c r="H135" s="308"/>
      <c r="I135" s="308"/>
      <c r="J135" s="308"/>
      <c r="K135" s="308"/>
      <c r="L135" s="308"/>
      <c r="M135" s="308"/>
      <c r="N135" s="308"/>
      <c r="O135" s="308"/>
      <c r="P135" s="308"/>
      <c r="Q135" s="308"/>
      <c r="R135" s="308"/>
      <c r="S135" s="308"/>
    </row>
    <row r="136" spans="1:19" ht="26.05" customHeight="1" x14ac:dyDescent="0.3">
      <c r="A136" s="440" t="s">
        <v>194</v>
      </c>
      <c r="B136" s="307">
        <f t="shared" si="2"/>
        <v>0</v>
      </c>
      <c r="C136" s="602"/>
      <c r="D136" s="602"/>
      <c r="E136" s="308"/>
      <c r="F136" s="308"/>
      <c r="G136" s="308"/>
      <c r="H136" s="308"/>
      <c r="I136" s="308"/>
      <c r="J136" s="308"/>
      <c r="K136" s="308"/>
      <c r="L136" s="308"/>
      <c r="M136" s="308"/>
      <c r="N136" s="308"/>
      <c r="O136" s="308"/>
      <c r="P136" s="308"/>
      <c r="Q136" s="308"/>
      <c r="R136" s="308"/>
      <c r="S136" s="308"/>
    </row>
    <row r="137" spans="1:19" ht="26.05" customHeight="1" x14ac:dyDescent="0.3">
      <c r="A137" s="441" t="s">
        <v>198</v>
      </c>
      <c r="B137" s="307">
        <f t="shared" si="2"/>
        <v>0</v>
      </c>
      <c r="C137" s="602"/>
      <c r="D137" s="602"/>
      <c r="E137" s="308"/>
      <c r="F137" s="308"/>
      <c r="G137" s="308"/>
      <c r="H137" s="308"/>
      <c r="I137" s="308"/>
      <c r="J137" s="308"/>
      <c r="K137" s="308"/>
      <c r="L137" s="308"/>
      <c r="M137" s="308"/>
      <c r="N137" s="308"/>
      <c r="O137" s="308"/>
      <c r="P137" s="308"/>
      <c r="Q137" s="308"/>
      <c r="R137" s="308"/>
      <c r="S137" s="308"/>
    </row>
    <row r="138" spans="1:19" ht="26.05" customHeight="1" x14ac:dyDescent="0.3">
      <c r="A138" s="442" t="s">
        <v>202</v>
      </c>
      <c r="B138" s="307">
        <f t="shared" si="2"/>
        <v>0</v>
      </c>
      <c r="C138" s="602"/>
      <c r="D138" s="602"/>
      <c r="E138" s="308"/>
      <c r="F138" s="308"/>
      <c r="G138" s="308"/>
      <c r="H138" s="308"/>
      <c r="I138" s="308"/>
      <c r="J138" s="308"/>
      <c r="K138" s="308"/>
      <c r="L138" s="308"/>
      <c r="M138" s="308"/>
      <c r="N138" s="308"/>
      <c r="O138" s="308"/>
      <c r="P138" s="308"/>
      <c r="Q138" s="308"/>
      <c r="R138" s="308"/>
      <c r="S138" s="308"/>
    </row>
    <row r="139" spans="1:19" ht="26.05" customHeight="1" x14ac:dyDescent="0.3">
      <c r="A139" s="443" t="s">
        <v>205</v>
      </c>
      <c r="B139" s="307">
        <f t="shared" si="2"/>
        <v>0</v>
      </c>
      <c r="C139" s="602"/>
      <c r="D139" s="602"/>
      <c r="E139" s="308"/>
      <c r="F139" s="308"/>
      <c r="G139" s="308"/>
      <c r="H139" s="308"/>
      <c r="I139" s="308"/>
      <c r="J139" s="308"/>
      <c r="K139" s="308"/>
      <c r="L139" s="308"/>
      <c r="M139" s="308"/>
      <c r="N139" s="308"/>
      <c r="O139" s="308"/>
      <c r="P139" s="308"/>
      <c r="Q139" s="308"/>
      <c r="R139" s="308"/>
      <c r="S139" s="308"/>
    </row>
    <row r="140" spans="1:19" ht="26.05" customHeight="1" x14ac:dyDescent="0.3">
      <c r="A140" s="444" t="s">
        <v>208</v>
      </c>
      <c r="B140" s="307">
        <f t="shared" si="2"/>
        <v>0</v>
      </c>
      <c r="C140" s="602"/>
      <c r="D140" s="602"/>
      <c r="E140" s="308"/>
      <c r="F140" s="308"/>
      <c r="G140" s="308"/>
      <c r="H140" s="308"/>
      <c r="I140" s="308"/>
      <c r="J140" s="308"/>
      <c r="K140" s="308"/>
      <c r="L140" s="308"/>
      <c r="M140" s="308"/>
      <c r="N140" s="308"/>
      <c r="O140" s="308"/>
      <c r="P140" s="308"/>
      <c r="Q140" s="308"/>
      <c r="R140" s="308"/>
      <c r="S140" s="308"/>
    </row>
    <row r="141" spans="1:19" ht="26.05" customHeight="1" x14ac:dyDescent="0.3">
      <c r="A141" s="445" t="s">
        <v>119</v>
      </c>
      <c r="B141" s="307">
        <f t="shared" si="2"/>
        <v>0</v>
      </c>
      <c r="C141" s="602"/>
      <c r="D141" s="602"/>
      <c r="E141" s="308"/>
      <c r="F141" s="308"/>
      <c r="G141" s="308"/>
      <c r="H141" s="308"/>
      <c r="I141" s="308"/>
      <c r="J141" s="308"/>
      <c r="K141" s="308"/>
      <c r="L141" s="308"/>
      <c r="M141" s="308"/>
      <c r="N141" s="308"/>
      <c r="O141" s="308"/>
      <c r="P141" s="308"/>
      <c r="Q141" s="308"/>
      <c r="R141" s="308"/>
      <c r="S141" s="308"/>
    </row>
    <row r="142" spans="1:19" ht="26.05" customHeight="1" x14ac:dyDescent="0.3">
      <c r="A142" s="446" t="s">
        <v>123</v>
      </c>
      <c r="B142" s="307">
        <f t="shared" si="2"/>
        <v>0</v>
      </c>
      <c r="C142" s="602"/>
      <c r="D142" s="602"/>
      <c r="E142" s="308"/>
      <c r="F142" s="308"/>
      <c r="G142" s="308"/>
      <c r="H142" s="308"/>
      <c r="I142" s="308"/>
      <c r="J142" s="308"/>
      <c r="K142" s="308"/>
      <c r="L142" s="308"/>
      <c r="M142" s="308"/>
      <c r="N142" s="308"/>
      <c r="O142" s="308"/>
      <c r="P142" s="308"/>
      <c r="Q142" s="308"/>
      <c r="R142" s="308"/>
      <c r="S142" s="308"/>
    </row>
    <row r="143" spans="1:19" ht="26.05" customHeight="1" x14ac:dyDescent="0.3">
      <c r="A143" s="447" t="s">
        <v>127</v>
      </c>
      <c r="B143" s="307">
        <f t="shared" si="2"/>
        <v>6</v>
      </c>
      <c r="C143" s="602"/>
      <c r="D143" s="602"/>
      <c r="E143" s="308"/>
      <c r="F143" s="308"/>
      <c r="G143" s="308"/>
      <c r="H143" s="308">
        <v>1</v>
      </c>
      <c r="I143" s="308">
        <v>5</v>
      </c>
      <c r="J143" s="308"/>
      <c r="K143" s="308"/>
      <c r="L143" s="308"/>
      <c r="M143" s="308"/>
      <c r="N143" s="308"/>
      <c r="O143" s="308"/>
      <c r="P143" s="308"/>
      <c r="Q143" s="308"/>
      <c r="R143" s="308"/>
      <c r="S143" s="308"/>
    </row>
    <row r="144" spans="1:19" ht="26.05" customHeight="1" x14ac:dyDescent="0.3">
      <c r="A144" s="448" t="s">
        <v>131</v>
      </c>
      <c r="B144" s="307">
        <f t="shared" si="2"/>
        <v>210</v>
      </c>
      <c r="C144" s="602"/>
      <c r="D144" s="602"/>
      <c r="E144" s="308"/>
      <c r="F144" s="308"/>
      <c r="G144" s="308"/>
      <c r="H144" s="308">
        <v>85</v>
      </c>
      <c r="I144" s="308">
        <v>125</v>
      </c>
      <c r="J144" s="308"/>
      <c r="K144" s="308"/>
      <c r="L144" s="308"/>
      <c r="M144" s="308"/>
      <c r="N144" s="308"/>
      <c r="O144" s="308"/>
      <c r="P144" s="308"/>
      <c r="Q144" s="308"/>
      <c r="R144" s="308"/>
      <c r="S144" s="308"/>
    </row>
    <row r="145" spans="1:19" ht="26.05" customHeight="1" x14ac:dyDescent="0.3">
      <c r="A145" s="449" t="s">
        <v>135</v>
      </c>
      <c r="B145" s="307">
        <f t="shared" si="2"/>
        <v>3</v>
      </c>
      <c r="C145" s="602"/>
      <c r="D145" s="602"/>
      <c r="E145" s="308"/>
      <c r="F145" s="308"/>
      <c r="G145" s="308"/>
      <c r="H145" s="308">
        <v>3</v>
      </c>
      <c r="I145" s="308"/>
      <c r="J145" s="308"/>
      <c r="K145" s="308"/>
      <c r="L145" s="308"/>
      <c r="M145" s="308"/>
      <c r="N145" s="308"/>
      <c r="O145" s="308"/>
      <c r="P145" s="308"/>
      <c r="Q145" s="308"/>
      <c r="R145" s="308"/>
      <c r="S145" s="308"/>
    </row>
    <row r="146" spans="1:19" ht="26.05" customHeight="1" x14ac:dyDescent="0.3">
      <c r="A146" s="450" t="s">
        <v>139</v>
      </c>
      <c r="B146" s="307">
        <f t="shared" si="2"/>
        <v>49</v>
      </c>
      <c r="C146" s="602">
        <v>49</v>
      </c>
      <c r="D146" s="602"/>
      <c r="E146" s="308"/>
      <c r="F146" s="308"/>
      <c r="G146" s="308"/>
      <c r="H146" s="308"/>
      <c r="I146" s="308"/>
      <c r="J146" s="308"/>
      <c r="K146" s="308"/>
      <c r="L146" s="308"/>
      <c r="M146" s="308"/>
      <c r="N146" s="308"/>
      <c r="O146" s="308"/>
      <c r="P146" s="308"/>
      <c r="Q146" s="308"/>
      <c r="R146" s="308"/>
      <c r="S146" s="308"/>
    </row>
    <row r="147" spans="1:19" ht="26.05" customHeight="1" x14ac:dyDescent="0.3">
      <c r="A147" s="451" t="s">
        <v>143</v>
      </c>
      <c r="B147" s="307">
        <f t="shared" si="2"/>
        <v>40</v>
      </c>
      <c r="C147" s="602"/>
      <c r="D147" s="602"/>
      <c r="E147" s="308"/>
      <c r="F147" s="308"/>
      <c r="G147" s="308"/>
      <c r="H147" s="308">
        <v>40</v>
      </c>
      <c r="I147" s="308"/>
      <c r="J147" s="308"/>
      <c r="K147" s="308"/>
      <c r="L147" s="308"/>
      <c r="M147" s="308"/>
      <c r="N147" s="308"/>
      <c r="O147" s="308"/>
      <c r="P147" s="308"/>
      <c r="Q147" s="308"/>
      <c r="R147" s="308"/>
      <c r="S147" s="308"/>
    </row>
    <row r="148" spans="1:19" ht="26.05" customHeight="1" x14ac:dyDescent="0.3">
      <c r="A148" s="452" t="s">
        <v>147</v>
      </c>
      <c r="B148" s="307">
        <f t="shared" si="2"/>
        <v>0</v>
      </c>
      <c r="C148" s="602"/>
      <c r="D148" s="602"/>
      <c r="E148" s="308"/>
      <c r="F148" s="308"/>
      <c r="G148" s="308"/>
      <c r="H148" s="308"/>
      <c r="I148" s="308"/>
      <c r="J148" s="308"/>
      <c r="K148" s="308"/>
      <c r="L148" s="308"/>
      <c r="M148" s="308"/>
      <c r="N148" s="308"/>
      <c r="O148" s="308"/>
      <c r="P148" s="308"/>
      <c r="Q148" s="308"/>
      <c r="R148" s="308"/>
      <c r="S148" s="308"/>
    </row>
    <row r="149" spans="1:19" ht="26.05" customHeight="1" x14ac:dyDescent="0.3">
      <c r="A149" s="453" t="s">
        <v>151</v>
      </c>
      <c r="B149" s="307">
        <f t="shared" si="2"/>
        <v>0</v>
      </c>
      <c r="C149" s="602"/>
      <c r="D149" s="602"/>
      <c r="E149" s="308"/>
      <c r="F149" s="308"/>
      <c r="G149" s="308"/>
      <c r="H149" s="308"/>
      <c r="I149" s="308"/>
      <c r="J149" s="308"/>
      <c r="K149" s="308"/>
      <c r="L149" s="308"/>
      <c r="M149" s="308"/>
      <c r="N149" s="308"/>
      <c r="O149" s="308"/>
      <c r="P149" s="308"/>
      <c r="Q149" s="308"/>
      <c r="R149" s="308"/>
      <c r="S149" s="308"/>
    </row>
    <row r="150" spans="1:19" ht="26.05" customHeight="1" x14ac:dyDescent="0.3">
      <c r="A150" s="454" t="s">
        <v>155</v>
      </c>
      <c r="B150" s="307">
        <f t="shared" si="2"/>
        <v>6</v>
      </c>
      <c r="C150" s="602"/>
      <c r="D150" s="602"/>
      <c r="E150" s="308"/>
      <c r="F150" s="308"/>
      <c r="G150" s="308"/>
      <c r="H150" s="308">
        <v>1</v>
      </c>
      <c r="I150" s="308">
        <v>5</v>
      </c>
      <c r="J150" s="308"/>
      <c r="K150" s="308"/>
      <c r="L150" s="308"/>
      <c r="M150" s="308"/>
      <c r="N150" s="308"/>
      <c r="O150" s="308"/>
      <c r="P150" s="308"/>
      <c r="Q150" s="308"/>
      <c r="R150" s="308"/>
      <c r="S150" s="308"/>
    </row>
    <row r="151" spans="1:19" ht="26.05" customHeight="1" x14ac:dyDescent="0.3">
      <c r="A151" s="455" t="s">
        <v>159</v>
      </c>
      <c r="B151" s="307">
        <f t="shared" si="2"/>
        <v>0</v>
      </c>
      <c r="C151" s="602"/>
      <c r="D151" s="602"/>
      <c r="E151" s="308"/>
      <c r="F151" s="308"/>
      <c r="G151" s="308"/>
      <c r="H151" s="308"/>
      <c r="I151" s="308"/>
      <c r="J151" s="308"/>
      <c r="K151" s="308"/>
      <c r="L151" s="308"/>
      <c r="M151" s="308"/>
      <c r="N151" s="308"/>
      <c r="O151" s="308"/>
      <c r="P151" s="308"/>
      <c r="Q151" s="308"/>
      <c r="R151" s="308"/>
      <c r="S151" s="308"/>
    </row>
    <row r="152" spans="1:19" ht="26.05" customHeight="1" x14ac:dyDescent="0.3">
      <c r="A152" s="456" t="s">
        <v>163</v>
      </c>
      <c r="B152" s="307">
        <f t="shared" si="2"/>
        <v>0</v>
      </c>
      <c r="C152" s="602"/>
      <c r="D152" s="602"/>
      <c r="E152" s="308"/>
      <c r="F152" s="308"/>
      <c r="G152" s="308"/>
      <c r="H152" s="308"/>
      <c r="I152" s="308"/>
      <c r="J152" s="308"/>
      <c r="K152" s="308"/>
      <c r="L152" s="308"/>
      <c r="M152" s="308"/>
      <c r="N152" s="308"/>
      <c r="O152" s="308"/>
      <c r="P152" s="308"/>
      <c r="Q152" s="308"/>
      <c r="R152" s="308"/>
      <c r="S152" s="308"/>
    </row>
    <row r="153" spans="1:19" ht="26.05" customHeight="1" x14ac:dyDescent="0.3">
      <c r="A153" s="457" t="s">
        <v>167</v>
      </c>
      <c r="B153" s="307">
        <f t="shared" si="2"/>
        <v>0</v>
      </c>
      <c r="C153" s="602"/>
      <c r="D153" s="602"/>
      <c r="E153" s="308"/>
      <c r="F153" s="308"/>
      <c r="G153" s="308"/>
      <c r="H153" s="308"/>
      <c r="I153" s="308"/>
      <c r="J153" s="308"/>
      <c r="K153" s="308"/>
      <c r="L153" s="308"/>
      <c r="M153" s="308"/>
      <c r="N153" s="308"/>
      <c r="O153" s="308"/>
      <c r="P153" s="308"/>
      <c r="Q153" s="308"/>
      <c r="R153" s="308"/>
      <c r="S153" s="308"/>
    </row>
    <row r="154" spans="1:19" ht="26.05" customHeight="1" x14ac:dyDescent="0.3">
      <c r="A154" s="458" t="s">
        <v>171</v>
      </c>
      <c r="B154" s="307">
        <f t="shared" si="2"/>
        <v>42</v>
      </c>
      <c r="C154" s="602"/>
      <c r="D154" s="602"/>
      <c r="E154" s="308"/>
      <c r="F154" s="308"/>
      <c r="G154" s="308"/>
      <c r="H154" s="308">
        <v>42</v>
      </c>
      <c r="I154" s="308"/>
      <c r="J154" s="308"/>
      <c r="K154" s="308"/>
      <c r="L154" s="308"/>
      <c r="M154" s="308"/>
      <c r="N154" s="308"/>
      <c r="O154" s="308"/>
      <c r="P154" s="308"/>
      <c r="Q154" s="308"/>
      <c r="R154" s="308"/>
      <c r="S154" s="308"/>
    </row>
    <row r="155" spans="1:19" ht="26.05" customHeight="1" x14ac:dyDescent="0.3">
      <c r="A155" s="459" t="s">
        <v>175</v>
      </c>
      <c r="B155" s="307">
        <f t="shared" si="2"/>
        <v>285</v>
      </c>
      <c r="C155" s="602"/>
      <c r="D155" s="602"/>
      <c r="E155" s="308"/>
      <c r="F155" s="308"/>
      <c r="G155" s="308"/>
      <c r="H155" s="308">
        <v>9</v>
      </c>
      <c r="I155" s="308">
        <v>24</v>
      </c>
      <c r="J155" s="308"/>
      <c r="K155" s="308">
        <v>252</v>
      </c>
      <c r="L155" s="308"/>
      <c r="M155" s="308"/>
      <c r="N155" s="308"/>
      <c r="O155" s="308"/>
      <c r="P155" s="308"/>
      <c r="Q155" s="308"/>
      <c r="R155" s="308"/>
      <c r="S155" s="308"/>
    </row>
    <row r="156" spans="1:19" ht="26.05" customHeight="1" x14ac:dyDescent="0.3">
      <c r="A156" s="460" t="s">
        <v>179</v>
      </c>
      <c r="B156" s="307">
        <f t="shared" si="2"/>
        <v>0</v>
      </c>
      <c r="C156" s="602"/>
      <c r="D156" s="602"/>
      <c r="E156" s="308"/>
      <c r="F156" s="308"/>
      <c r="G156" s="308"/>
      <c r="H156" s="308"/>
      <c r="I156" s="308"/>
      <c r="J156" s="308"/>
      <c r="K156" s="308"/>
      <c r="L156" s="308"/>
      <c r="M156" s="308"/>
      <c r="N156" s="308"/>
      <c r="O156" s="308"/>
      <c r="P156" s="308"/>
      <c r="Q156" s="308"/>
      <c r="R156" s="308"/>
      <c r="S156" s="308"/>
    </row>
    <row r="157" spans="1:19" ht="26.05" customHeight="1" x14ac:dyDescent="0.3">
      <c r="A157" s="461" t="s">
        <v>183</v>
      </c>
      <c r="B157" s="307">
        <f t="shared" si="2"/>
        <v>0</v>
      </c>
      <c r="C157" s="602"/>
      <c r="D157" s="602"/>
      <c r="E157" s="308"/>
      <c r="F157" s="308"/>
      <c r="G157" s="308"/>
      <c r="H157" s="308"/>
      <c r="I157" s="308"/>
      <c r="J157" s="308"/>
      <c r="K157" s="308"/>
      <c r="L157" s="308"/>
      <c r="M157" s="308"/>
      <c r="N157" s="308"/>
      <c r="O157" s="308"/>
      <c r="P157" s="308"/>
      <c r="Q157" s="308"/>
      <c r="R157" s="308"/>
      <c r="S157" s="308"/>
    </row>
    <row r="158" spans="1:19" ht="26.05" customHeight="1" x14ac:dyDescent="0.3">
      <c r="A158" s="462" t="s">
        <v>187</v>
      </c>
      <c r="B158" s="307">
        <f t="shared" si="2"/>
        <v>0</v>
      </c>
      <c r="C158" s="602"/>
      <c r="D158" s="602"/>
      <c r="E158" s="308"/>
      <c r="F158" s="308"/>
      <c r="G158" s="308"/>
      <c r="H158" s="308"/>
      <c r="I158" s="308"/>
      <c r="J158" s="308"/>
      <c r="K158" s="308"/>
      <c r="L158" s="308"/>
      <c r="M158" s="308"/>
      <c r="N158" s="308"/>
      <c r="O158" s="308"/>
      <c r="P158" s="308"/>
      <c r="Q158" s="308"/>
      <c r="R158" s="308"/>
      <c r="S158" s="308"/>
    </row>
    <row r="159" spans="1:19" ht="26.05" customHeight="1" x14ac:dyDescent="0.3">
      <c r="A159" s="463" t="s">
        <v>191</v>
      </c>
      <c r="B159" s="307">
        <f t="shared" si="2"/>
        <v>0</v>
      </c>
      <c r="C159" s="602"/>
      <c r="D159" s="602"/>
      <c r="E159" s="308"/>
      <c r="F159" s="308"/>
      <c r="G159" s="308"/>
      <c r="H159" s="308"/>
      <c r="I159" s="308"/>
      <c r="J159" s="308"/>
      <c r="K159" s="308"/>
      <c r="L159" s="308"/>
      <c r="M159" s="308"/>
      <c r="N159" s="308"/>
      <c r="O159" s="308"/>
      <c r="P159" s="308"/>
      <c r="Q159" s="308"/>
      <c r="R159" s="308"/>
      <c r="S159" s="308"/>
    </row>
    <row r="160" spans="1:19" ht="26.05" customHeight="1" x14ac:dyDescent="0.3">
      <c r="A160" s="464" t="s">
        <v>195</v>
      </c>
      <c r="B160" s="307">
        <f t="shared" si="2"/>
        <v>0</v>
      </c>
      <c r="C160" s="602"/>
      <c r="D160" s="602"/>
      <c r="E160" s="308"/>
      <c r="F160" s="308"/>
      <c r="G160" s="308"/>
      <c r="H160" s="308"/>
      <c r="I160" s="308"/>
      <c r="J160" s="308"/>
      <c r="K160" s="308"/>
      <c r="L160" s="308"/>
      <c r="M160" s="308"/>
      <c r="N160" s="308"/>
      <c r="O160" s="308"/>
      <c r="P160" s="308"/>
      <c r="Q160" s="308"/>
      <c r="R160" s="308"/>
      <c r="S160" s="308"/>
    </row>
    <row r="161" spans="1:19" ht="26.05" customHeight="1" x14ac:dyDescent="0.3">
      <c r="A161" s="465" t="s">
        <v>199</v>
      </c>
      <c r="B161" s="307">
        <f t="shared" si="2"/>
        <v>0</v>
      </c>
      <c r="C161" s="602"/>
      <c r="D161" s="602"/>
      <c r="E161" s="308"/>
      <c r="F161" s="308"/>
      <c r="G161" s="308"/>
      <c r="H161" s="308"/>
      <c r="I161" s="308"/>
      <c r="J161" s="308"/>
      <c r="K161" s="308"/>
      <c r="L161" s="308"/>
      <c r="M161" s="308"/>
      <c r="N161" s="308"/>
      <c r="O161" s="308"/>
      <c r="P161" s="308"/>
      <c r="Q161" s="308"/>
      <c r="R161" s="308"/>
      <c r="S161" s="308"/>
    </row>
    <row r="162" spans="1:19" ht="26.05" customHeight="1" x14ac:dyDescent="0.3">
      <c r="A162" s="466" t="s">
        <v>203</v>
      </c>
      <c r="B162" s="307">
        <f t="shared" si="2"/>
        <v>0</v>
      </c>
      <c r="C162" s="602"/>
      <c r="D162" s="602"/>
      <c r="E162" s="308"/>
      <c r="F162" s="308"/>
      <c r="G162" s="308"/>
      <c r="H162" s="308"/>
      <c r="I162" s="308"/>
      <c r="J162" s="308"/>
      <c r="K162" s="308"/>
      <c r="L162" s="308"/>
      <c r="M162" s="308"/>
      <c r="N162" s="308"/>
      <c r="O162" s="308"/>
      <c r="P162" s="308"/>
      <c r="Q162" s="308"/>
      <c r="R162" s="308"/>
      <c r="S162" s="308"/>
    </row>
    <row r="163" spans="1:19" ht="26.05" customHeight="1" x14ac:dyDescent="0.3">
      <c r="A163" s="467" t="s">
        <v>206</v>
      </c>
      <c r="B163" s="307">
        <f t="shared" si="2"/>
        <v>0</v>
      </c>
      <c r="C163" s="602"/>
      <c r="D163" s="602"/>
      <c r="E163" s="308"/>
      <c r="F163" s="308"/>
      <c r="G163" s="308"/>
      <c r="H163" s="308"/>
      <c r="I163" s="308"/>
      <c r="J163" s="308"/>
      <c r="K163" s="308"/>
      <c r="L163" s="308"/>
      <c r="M163" s="308"/>
      <c r="N163" s="308"/>
      <c r="O163" s="308"/>
      <c r="P163" s="308"/>
      <c r="Q163" s="308"/>
      <c r="R163" s="308"/>
      <c r="S163" s="308"/>
    </row>
    <row r="164" spans="1:19" ht="26.05" customHeight="1" x14ac:dyDescent="0.3">
      <c r="A164" s="468" t="s">
        <v>209</v>
      </c>
      <c r="B164" s="307">
        <f t="shared" si="2"/>
        <v>0</v>
      </c>
      <c r="C164" s="602"/>
      <c r="D164" s="602"/>
      <c r="E164" s="308"/>
      <c r="F164" s="308"/>
      <c r="G164" s="308"/>
      <c r="H164" s="308"/>
      <c r="I164" s="308"/>
      <c r="J164" s="308"/>
      <c r="K164" s="308"/>
      <c r="L164" s="308"/>
      <c r="M164" s="308"/>
      <c r="N164" s="308"/>
      <c r="O164" s="308"/>
      <c r="P164" s="308"/>
      <c r="Q164" s="308"/>
      <c r="R164" s="308"/>
      <c r="S164" s="308"/>
    </row>
    <row r="165" spans="1:19" ht="26.05" customHeight="1" x14ac:dyDescent="0.3">
      <c r="A165" s="469" t="s">
        <v>210</v>
      </c>
      <c r="B165" s="307">
        <f t="shared" si="2"/>
        <v>0</v>
      </c>
      <c r="C165" s="602"/>
      <c r="D165" s="602"/>
      <c r="E165" s="308"/>
      <c r="F165" s="308"/>
      <c r="G165" s="308"/>
      <c r="H165" s="308"/>
      <c r="I165" s="308"/>
      <c r="J165" s="308"/>
      <c r="K165" s="308"/>
      <c r="L165" s="308"/>
      <c r="M165" s="308"/>
      <c r="N165" s="308"/>
      <c r="O165" s="308"/>
      <c r="P165" s="308"/>
      <c r="Q165" s="308"/>
      <c r="R165" s="308"/>
      <c r="S165" s="308"/>
    </row>
    <row r="166" spans="1:19" ht="26.05" customHeight="1" x14ac:dyDescent="0.3">
      <c r="A166" s="470" t="s">
        <v>120</v>
      </c>
      <c r="B166" s="307">
        <f t="shared" si="2"/>
        <v>69</v>
      </c>
      <c r="C166" s="602">
        <v>63</v>
      </c>
      <c r="D166" s="602"/>
      <c r="E166" s="308"/>
      <c r="F166" s="308"/>
      <c r="G166" s="308"/>
      <c r="H166" s="308"/>
      <c r="I166" s="308">
        <v>6</v>
      </c>
      <c r="J166" s="308"/>
      <c r="K166" s="308"/>
      <c r="L166" s="308"/>
      <c r="M166" s="308"/>
      <c r="N166" s="308"/>
      <c r="O166" s="308"/>
      <c r="P166" s="308"/>
      <c r="Q166" s="308"/>
      <c r="R166" s="308"/>
      <c r="S166" s="308"/>
    </row>
    <row r="167" spans="1:19" ht="26.05" customHeight="1" x14ac:dyDescent="0.3">
      <c r="A167" s="471" t="s">
        <v>124</v>
      </c>
      <c r="B167" s="307">
        <f t="shared" si="2"/>
        <v>0</v>
      </c>
      <c r="C167" s="602"/>
      <c r="D167" s="602"/>
      <c r="E167" s="308"/>
      <c r="F167" s="308"/>
      <c r="G167" s="308"/>
      <c r="H167" s="308"/>
      <c r="I167" s="308"/>
      <c r="J167" s="308"/>
      <c r="K167" s="308"/>
      <c r="L167" s="308"/>
      <c r="M167" s="308"/>
      <c r="N167" s="308"/>
      <c r="O167" s="308"/>
      <c r="P167" s="308"/>
      <c r="Q167" s="308"/>
      <c r="R167" s="308"/>
      <c r="S167" s="308"/>
    </row>
    <row r="168" spans="1:19" ht="26.05" customHeight="1" x14ac:dyDescent="0.3">
      <c r="A168" s="472" t="s">
        <v>128</v>
      </c>
      <c r="B168" s="307">
        <f t="shared" si="2"/>
        <v>0</v>
      </c>
      <c r="C168" s="602"/>
      <c r="D168" s="602"/>
      <c r="E168" s="308"/>
      <c r="F168" s="308"/>
      <c r="G168" s="308"/>
      <c r="H168" s="308"/>
      <c r="I168" s="308"/>
      <c r="J168" s="308"/>
      <c r="K168" s="308"/>
      <c r="L168" s="308"/>
      <c r="M168" s="308"/>
      <c r="N168" s="308"/>
      <c r="O168" s="308"/>
      <c r="P168" s="308"/>
      <c r="Q168" s="308"/>
      <c r="R168" s="308"/>
      <c r="S168" s="308"/>
    </row>
    <row r="169" spans="1:19" ht="26.05" customHeight="1" x14ac:dyDescent="0.3">
      <c r="A169" s="473" t="s">
        <v>132</v>
      </c>
      <c r="B169" s="307">
        <f t="shared" si="2"/>
        <v>103</v>
      </c>
      <c r="C169" s="602">
        <v>56</v>
      </c>
      <c r="D169" s="602"/>
      <c r="E169" s="308"/>
      <c r="F169" s="308"/>
      <c r="G169" s="308"/>
      <c r="H169" s="308"/>
      <c r="I169" s="308">
        <v>47</v>
      </c>
      <c r="J169" s="308"/>
      <c r="K169" s="308"/>
      <c r="L169" s="308"/>
      <c r="M169" s="308"/>
      <c r="N169" s="308"/>
      <c r="O169" s="308"/>
      <c r="P169" s="308"/>
      <c r="Q169" s="308"/>
      <c r="R169" s="308"/>
      <c r="S169" s="308"/>
    </row>
    <row r="170" spans="1:19" ht="26.05" customHeight="1" x14ac:dyDescent="0.3">
      <c r="A170" s="474" t="s">
        <v>136</v>
      </c>
      <c r="B170" s="307">
        <f t="shared" si="2"/>
        <v>0</v>
      </c>
      <c r="C170" s="602"/>
      <c r="D170" s="602"/>
      <c r="E170" s="308"/>
      <c r="F170" s="308"/>
      <c r="G170" s="308"/>
      <c r="H170" s="308"/>
      <c r="I170" s="308"/>
      <c r="J170" s="308"/>
      <c r="K170" s="308"/>
      <c r="L170" s="308"/>
      <c r="M170" s="308"/>
      <c r="N170" s="308"/>
      <c r="O170" s="308"/>
      <c r="P170" s="308"/>
      <c r="Q170" s="308"/>
      <c r="R170" s="308"/>
      <c r="S170" s="308"/>
    </row>
    <row r="171" spans="1:19" ht="26.05" customHeight="1" x14ac:dyDescent="0.3">
      <c r="A171" s="475" t="s">
        <v>140</v>
      </c>
      <c r="B171" s="307">
        <f t="shared" si="2"/>
        <v>0</v>
      </c>
      <c r="C171" s="602"/>
      <c r="D171" s="602"/>
      <c r="E171" s="308"/>
      <c r="F171" s="308"/>
      <c r="G171" s="308"/>
      <c r="H171" s="308"/>
      <c r="I171" s="308"/>
      <c r="J171" s="308"/>
      <c r="K171" s="308"/>
      <c r="L171" s="308"/>
      <c r="M171" s="308"/>
      <c r="N171" s="308"/>
      <c r="O171" s="308"/>
      <c r="P171" s="308"/>
      <c r="Q171" s="308"/>
      <c r="R171" s="308"/>
      <c r="S171" s="308"/>
    </row>
    <row r="172" spans="1:19" ht="26.05" customHeight="1" x14ac:dyDescent="0.3">
      <c r="A172" s="476" t="s">
        <v>144</v>
      </c>
      <c r="B172" s="307">
        <f t="shared" si="2"/>
        <v>41</v>
      </c>
      <c r="C172" s="602"/>
      <c r="D172" s="602"/>
      <c r="E172" s="308"/>
      <c r="F172" s="308"/>
      <c r="G172" s="308"/>
      <c r="H172" s="308">
        <v>41</v>
      </c>
      <c r="I172" s="308"/>
      <c r="J172" s="308"/>
      <c r="K172" s="308"/>
      <c r="L172" s="308"/>
      <c r="M172" s="308"/>
      <c r="N172" s="308"/>
      <c r="O172" s="308"/>
      <c r="P172" s="308"/>
      <c r="Q172" s="308"/>
      <c r="R172" s="308"/>
      <c r="S172" s="308"/>
    </row>
    <row r="173" spans="1:19" ht="26.05" customHeight="1" x14ac:dyDescent="0.3">
      <c r="A173" s="477" t="s">
        <v>148</v>
      </c>
      <c r="B173" s="307">
        <f t="shared" si="2"/>
        <v>9</v>
      </c>
      <c r="C173" s="602">
        <v>9</v>
      </c>
      <c r="D173" s="602"/>
      <c r="E173" s="308"/>
      <c r="F173" s="308"/>
      <c r="G173" s="308"/>
      <c r="H173" s="308"/>
      <c r="I173" s="308"/>
      <c r="J173" s="308"/>
      <c r="K173" s="308"/>
      <c r="L173" s="308"/>
      <c r="M173" s="308"/>
      <c r="N173" s="308"/>
      <c r="O173" s="308"/>
      <c r="P173" s="308"/>
      <c r="Q173" s="308"/>
      <c r="R173" s="308"/>
      <c r="S173" s="308"/>
    </row>
    <row r="174" spans="1:19" ht="26.05" customHeight="1" x14ac:dyDescent="0.3">
      <c r="A174" s="478" t="s">
        <v>152</v>
      </c>
      <c r="B174" s="307">
        <f t="shared" si="2"/>
        <v>47</v>
      </c>
      <c r="C174" s="602"/>
      <c r="D174" s="602"/>
      <c r="E174" s="308"/>
      <c r="F174" s="308"/>
      <c r="G174" s="308"/>
      <c r="H174" s="308"/>
      <c r="I174" s="308">
        <v>47</v>
      </c>
      <c r="J174" s="308"/>
      <c r="K174" s="308"/>
      <c r="L174" s="308"/>
      <c r="M174" s="308"/>
      <c r="N174" s="308"/>
      <c r="O174" s="308"/>
      <c r="P174" s="308"/>
      <c r="Q174" s="308"/>
      <c r="R174" s="308"/>
      <c r="S174" s="308"/>
    </row>
    <row r="175" spans="1:19" ht="26.05" customHeight="1" x14ac:dyDescent="0.3">
      <c r="A175" s="479" t="s">
        <v>156</v>
      </c>
      <c r="B175" s="307">
        <f t="shared" si="2"/>
        <v>7</v>
      </c>
      <c r="C175" s="602">
        <v>7</v>
      </c>
      <c r="D175" s="602"/>
      <c r="E175" s="308"/>
      <c r="F175" s="308"/>
      <c r="G175" s="308"/>
      <c r="H175" s="308"/>
      <c r="I175" s="308"/>
      <c r="J175" s="308"/>
      <c r="K175" s="308"/>
      <c r="L175" s="308"/>
      <c r="M175" s="308"/>
      <c r="N175" s="308"/>
      <c r="O175" s="308"/>
      <c r="P175" s="308"/>
      <c r="Q175" s="308"/>
      <c r="R175" s="308"/>
      <c r="S175" s="308"/>
    </row>
    <row r="176" spans="1:19" ht="26.05" customHeight="1" x14ac:dyDescent="0.3">
      <c r="A176" s="480" t="s">
        <v>160</v>
      </c>
      <c r="B176" s="307">
        <f t="shared" si="2"/>
        <v>14</v>
      </c>
      <c r="C176" s="602">
        <v>14</v>
      </c>
      <c r="D176" s="602"/>
      <c r="E176" s="308"/>
      <c r="F176" s="308"/>
      <c r="G176" s="308"/>
      <c r="H176" s="308"/>
      <c r="I176" s="308"/>
      <c r="J176" s="308"/>
      <c r="K176" s="308"/>
      <c r="L176" s="308"/>
      <c r="M176" s="308"/>
      <c r="N176" s="308"/>
      <c r="O176" s="308"/>
      <c r="P176" s="308"/>
      <c r="Q176" s="308"/>
      <c r="R176" s="308"/>
      <c r="S176" s="308"/>
    </row>
    <row r="177" spans="1:19" ht="26.05" customHeight="1" x14ac:dyDescent="0.3">
      <c r="A177" s="481" t="s">
        <v>164</v>
      </c>
      <c r="B177" s="307">
        <f t="shared" si="2"/>
        <v>0</v>
      </c>
      <c r="C177" s="602"/>
      <c r="D177" s="602"/>
      <c r="E177" s="308"/>
      <c r="F177" s="308"/>
      <c r="G177" s="308"/>
      <c r="H177" s="308"/>
      <c r="I177" s="308"/>
      <c r="J177" s="308"/>
      <c r="K177" s="308"/>
      <c r="L177" s="308"/>
      <c r="M177" s="308"/>
      <c r="N177" s="308"/>
      <c r="O177" s="308"/>
      <c r="P177" s="308"/>
      <c r="Q177" s="308"/>
      <c r="R177" s="308"/>
      <c r="S177" s="308"/>
    </row>
    <row r="178" spans="1:19" ht="26.05" customHeight="1" x14ac:dyDescent="0.3">
      <c r="A178" s="482" t="s">
        <v>168</v>
      </c>
      <c r="B178" s="307">
        <f t="shared" si="2"/>
        <v>4</v>
      </c>
      <c r="C178" s="602">
        <v>4</v>
      </c>
      <c r="D178" s="602"/>
      <c r="E178" s="308"/>
      <c r="F178" s="308"/>
      <c r="G178" s="308"/>
      <c r="H178" s="308"/>
      <c r="I178" s="308"/>
      <c r="J178" s="308"/>
      <c r="K178" s="308"/>
      <c r="L178" s="308"/>
      <c r="M178" s="308"/>
      <c r="N178" s="308"/>
      <c r="O178" s="308"/>
      <c r="P178" s="308"/>
      <c r="Q178" s="308"/>
      <c r="R178" s="308"/>
      <c r="S178" s="308"/>
    </row>
    <row r="179" spans="1:19" ht="26.05" customHeight="1" x14ac:dyDescent="0.3">
      <c r="A179" s="483" t="s">
        <v>172</v>
      </c>
      <c r="B179" s="307">
        <f t="shared" si="2"/>
        <v>4</v>
      </c>
      <c r="C179" s="602">
        <v>4</v>
      </c>
      <c r="D179" s="602"/>
      <c r="E179" s="308"/>
      <c r="F179" s="308"/>
      <c r="G179" s="308"/>
      <c r="H179" s="308"/>
      <c r="I179" s="308"/>
      <c r="J179" s="308"/>
      <c r="K179" s="308"/>
      <c r="L179" s="308"/>
      <c r="M179" s="308"/>
      <c r="N179" s="308"/>
      <c r="O179" s="308"/>
      <c r="P179" s="308"/>
      <c r="Q179" s="308"/>
      <c r="R179" s="308"/>
      <c r="S179" s="308"/>
    </row>
    <row r="180" spans="1:19" ht="26.05" customHeight="1" x14ac:dyDescent="0.3">
      <c r="A180" s="484" t="s">
        <v>176</v>
      </c>
      <c r="B180" s="307">
        <f t="shared" si="2"/>
        <v>0</v>
      </c>
      <c r="C180" s="602"/>
      <c r="D180" s="602"/>
      <c r="E180" s="308"/>
      <c r="F180" s="308"/>
      <c r="G180" s="308"/>
      <c r="H180" s="308"/>
      <c r="I180" s="308"/>
      <c r="J180" s="308"/>
      <c r="K180" s="308"/>
      <c r="L180" s="308"/>
      <c r="M180" s="308"/>
      <c r="N180" s="308"/>
      <c r="O180" s="308"/>
      <c r="P180" s="308"/>
      <c r="Q180" s="308"/>
      <c r="R180" s="308"/>
      <c r="S180" s="308"/>
    </row>
    <row r="181" spans="1:19" ht="26.05" customHeight="1" x14ac:dyDescent="0.3">
      <c r="A181" s="485" t="s">
        <v>180</v>
      </c>
      <c r="B181" s="307">
        <f t="shared" si="2"/>
        <v>66</v>
      </c>
      <c r="C181" s="602">
        <v>66</v>
      </c>
      <c r="D181" s="602"/>
      <c r="E181" s="308"/>
      <c r="F181" s="308"/>
      <c r="G181" s="308"/>
      <c r="H181" s="308"/>
      <c r="I181" s="308"/>
      <c r="J181" s="308"/>
      <c r="K181" s="308"/>
      <c r="L181" s="308"/>
      <c r="M181" s="308"/>
      <c r="N181" s="308"/>
      <c r="O181" s="308"/>
      <c r="P181" s="308"/>
      <c r="Q181" s="308"/>
      <c r="R181" s="308"/>
      <c r="S181" s="308"/>
    </row>
    <row r="182" spans="1:19" ht="26.05" customHeight="1" x14ac:dyDescent="0.3">
      <c r="A182" s="486" t="s">
        <v>184</v>
      </c>
      <c r="B182" s="307">
        <f t="shared" si="2"/>
        <v>53</v>
      </c>
      <c r="C182" s="602"/>
      <c r="D182" s="602"/>
      <c r="E182" s="308"/>
      <c r="F182" s="308"/>
      <c r="G182" s="308"/>
      <c r="H182" s="308">
        <v>47</v>
      </c>
      <c r="I182" s="308">
        <v>6</v>
      </c>
      <c r="J182" s="308"/>
      <c r="K182" s="308"/>
      <c r="L182" s="308"/>
      <c r="M182" s="308"/>
      <c r="N182" s="308"/>
      <c r="O182" s="308"/>
      <c r="P182" s="308"/>
      <c r="Q182" s="308"/>
      <c r="R182" s="308"/>
      <c r="S182" s="308"/>
    </row>
    <row r="183" spans="1:19" ht="26.05" customHeight="1" x14ac:dyDescent="0.3">
      <c r="A183" s="487" t="s">
        <v>188</v>
      </c>
      <c r="B183" s="307">
        <f t="shared" si="2"/>
        <v>0</v>
      </c>
      <c r="C183" s="602"/>
      <c r="D183" s="602"/>
      <c r="E183" s="308"/>
      <c r="F183" s="308"/>
      <c r="G183" s="308"/>
      <c r="H183" s="308"/>
      <c r="I183" s="308"/>
      <c r="J183" s="308"/>
      <c r="K183" s="308"/>
      <c r="L183" s="308"/>
      <c r="M183" s="308"/>
      <c r="N183" s="308"/>
      <c r="O183" s="308"/>
      <c r="P183" s="308"/>
      <c r="Q183" s="308"/>
      <c r="R183" s="308"/>
      <c r="S183" s="308"/>
    </row>
    <row r="184" spans="1:19" ht="26.05" customHeight="1" x14ac:dyDescent="0.3">
      <c r="A184" s="488" t="s">
        <v>192</v>
      </c>
      <c r="B184" s="307">
        <f t="shared" si="2"/>
        <v>0</v>
      </c>
      <c r="C184" s="602"/>
      <c r="D184" s="602"/>
      <c r="E184" s="308"/>
      <c r="F184" s="308"/>
      <c r="G184" s="308"/>
      <c r="H184" s="308"/>
      <c r="I184" s="308"/>
      <c r="J184" s="308"/>
      <c r="K184" s="308"/>
      <c r="L184" s="308"/>
      <c r="M184" s="308"/>
      <c r="N184" s="308"/>
      <c r="O184" s="308"/>
      <c r="P184" s="308"/>
      <c r="Q184" s="308"/>
      <c r="R184" s="308"/>
      <c r="S184" s="308"/>
    </row>
    <row r="185" spans="1:19" ht="26.05" customHeight="1" x14ac:dyDescent="0.3">
      <c r="A185" s="489" t="s">
        <v>196</v>
      </c>
      <c r="B185" s="307">
        <f t="shared" si="2"/>
        <v>0</v>
      </c>
      <c r="C185" s="602"/>
      <c r="D185" s="602"/>
      <c r="E185" s="308"/>
      <c r="F185" s="308"/>
      <c r="G185" s="308"/>
      <c r="H185" s="308"/>
      <c r="I185" s="308"/>
      <c r="J185" s="308"/>
      <c r="K185" s="308"/>
      <c r="L185" s="308"/>
      <c r="M185" s="308"/>
      <c r="N185" s="308"/>
      <c r="O185" s="308"/>
      <c r="P185" s="308"/>
      <c r="Q185" s="308"/>
      <c r="R185" s="308"/>
      <c r="S185" s="308"/>
    </row>
    <row r="186" spans="1:19" ht="26.05" customHeight="1" x14ac:dyDescent="0.3">
      <c r="A186" s="490" t="s">
        <v>200</v>
      </c>
      <c r="B186" s="307">
        <f t="shared" si="2"/>
        <v>4</v>
      </c>
      <c r="C186" s="602"/>
      <c r="D186" s="602"/>
      <c r="E186" s="308"/>
      <c r="F186" s="308"/>
      <c r="G186" s="308"/>
      <c r="H186" s="308"/>
      <c r="I186" s="308">
        <v>4</v>
      </c>
      <c r="J186" s="308"/>
      <c r="K186" s="308"/>
      <c r="L186" s="308"/>
      <c r="M186" s="308"/>
      <c r="N186" s="308"/>
      <c r="O186" s="308"/>
      <c r="P186" s="308"/>
      <c r="Q186" s="308"/>
      <c r="R186" s="308"/>
      <c r="S186" s="308"/>
    </row>
    <row r="187" spans="1:19" ht="26.05" customHeight="1" x14ac:dyDescent="0.3">
      <c r="A187" s="491" t="s">
        <v>300</v>
      </c>
      <c r="B187" s="307">
        <f t="shared" si="2"/>
        <v>569</v>
      </c>
      <c r="C187" s="602"/>
      <c r="D187" s="602"/>
      <c r="E187" s="308"/>
      <c r="F187" s="308"/>
      <c r="G187" s="308"/>
      <c r="H187" s="308"/>
      <c r="I187" s="308"/>
      <c r="J187" s="308"/>
      <c r="K187" s="308"/>
      <c r="L187" s="308">
        <v>300</v>
      </c>
      <c r="M187" s="308">
        <v>269</v>
      </c>
      <c r="N187" s="308"/>
      <c r="O187" s="308"/>
      <c r="P187" s="308"/>
      <c r="Q187" s="308"/>
      <c r="R187" s="308"/>
      <c r="S187" s="308"/>
    </row>
    <row r="188" spans="1:19" ht="26.05" customHeight="1" x14ac:dyDescent="0.3">
      <c r="A188" s="492" t="s">
        <v>301</v>
      </c>
      <c r="B188" s="307">
        <f t="shared" si="2"/>
        <v>300</v>
      </c>
      <c r="C188" s="602"/>
      <c r="D188" s="602">
        <v>1</v>
      </c>
      <c r="E188" s="308">
        <v>3</v>
      </c>
      <c r="F188" s="308">
        <v>2</v>
      </c>
      <c r="G188" s="308">
        <v>2</v>
      </c>
      <c r="H188" s="308">
        <v>220</v>
      </c>
      <c r="I188" s="308">
        <v>32</v>
      </c>
      <c r="J188" s="308"/>
      <c r="K188" s="308"/>
      <c r="L188" s="308">
        <v>18</v>
      </c>
      <c r="M188" s="308">
        <v>22</v>
      </c>
      <c r="N188" s="308"/>
      <c r="O188" s="308"/>
      <c r="P188" s="308"/>
      <c r="Q188" s="308"/>
      <c r="R188" s="308"/>
      <c r="S188" s="308"/>
    </row>
    <row r="189" spans="1:19" ht="26.05" customHeight="1" x14ac:dyDescent="0.3">
      <c r="A189" s="493" t="s">
        <v>129</v>
      </c>
      <c r="B189" s="307">
        <f t="shared" si="2"/>
        <v>2</v>
      </c>
      <c r="C189" s="602"/>
      <c r="D189" s="602"/>
      <c r="E189" s="308"/>
      <c r="F189" s="308"/>
      <c r="G189" s="308"/>
      <c r="H189" s="308"/>
      <c r="I189" s="308"/>
      <c r="J189" s="308"/>
      <c r="K189" s="308"/>
      <c r="L189" s="308"/>
      <c r="M189" s="308">
        <v>2</v>
      </c>
      <c r="N189" s="308"/>
      <c r="O189" s="308"/>
      <c r="P189" s="308"/>
      <c r="Q189" s="308"/>
      <c r="R189" s="308"/>
      <c r="S189" s="308"/>
    </row>
    <row r="190" spans="1:19" ht="26.05" customHeight="1" x14ac:dyDescent="0.3">
      <c r="A190" s="494" t="s">
        <v>133</v>
      </c>
      <c r="B190" s="307">
        <f t="shared" si="2"/>
        <v>37</v>
      </c>
      <c r="C190" s="602">
        <v>16</v>
      </c>
      <c r="D190" s="602"/>
      <c r="E190" s="308"/>
      <c r="F190" s="308"/>
      <c r="G190" s="308"/>
      <c r="H190" s="308"/>
      <c r="I190" s="308"/>
      <c r="J190" s="308"/>
      <c r="K190" s="308"/>
      <c r="L190" s="308">
        <v>10</v>
      </c>
      <c r="M190" s="308">
        <v>11</v>
      </c>
      <c r="N190" s="308"/>
      <c r="O190" s="308"/>
      <c r="P190" s="308"/>
      <c r="Q190" s="308"/>
      <c r="R190" s="308"/>
      <c r="S190" s="308"/>
    </row>
    <row r="191" spans="1:19" ht="26.05" customHeight="1" x14ac:dyDescent="0.3">
      <c r="A191" s="495" t="s">
        <v>137</v>
      </c>
      <c r="B191" s="307">
        <f t="shared" si="2"/>
        <v>313</v>
      </c>
      <c r="C191" s="602">
        <v>125</v>
      </c>
      <c r="D191" s="602"/>
      <c r="E191" s="308"/>
      <c r="F191" s="308"/>
      <c r="G191" s="308"/>
      <c r="H191" s="308"/>
      <c r="I191" s="308"/>
      <c r="J191" s="308"/>
      <c r="K191" s="308"/>
      <c r="L191" s="308">
        <v>89</v>
      </c>
      <c r="M191" s="308">
        <v>99</v>
      </c>
      <c r="N191" s="308"/>
      <c r="O191" s="308"/>
      <c r="P191" s="308"/>
      <c r="Q191" s="308"/>
      <c r="R191" s="308"/>
      <c r="S191" s="308"/>
    </row>
    <row r="192" spans="1:19" ht="26.05" customHeight="1" x14ac:dyDescent="0.3">
      <c r="A192" s="496" t="s">
        <v>141</v>
      </c>
      <c r="B192" s="307">
        <f t="shared" si="2"/>
        <v>885</v>
      </c>
      <c r="C192" s="602">
        <v>102</v>
      </c>
      <c r="D192" s="602"/>
      <c r="E192" s="308"/>
      <c r="F192" s="308"/>
      <c r="G192" s="308"/>
      <c r="H192" s="308"/>
      <c r="I192" s="308"/>
      <c r="J192" s="308">
        <v>643</v>
      </c>
      <c r="K192" s="308"/>
      <c r="L192" s="308">
        <v>67</v>
      </c>
      <c r="M192" s="308">
        <v>73</v>
      </c>
      <c r="N192" s="308"/>
      <c r="O192" s="308"/>
      <c r="P192" s="308"/>
      <c r="Q192" s="308"/>
      <c r="R192" s="308"/>
      <c r="S192" s="308"/>
    </row>
    <row r="193" spans="1:19" ht="26.05" customHeight="1" x14ac:dyDescent="0.3">
      <c r="A193" s="497" t="s">
        <v>302</v>
      </c>
      <c r="B193" s="307">
        <f t="shared" si="2"/>
        <v>327</v>
      </c>
      <c r="C193" s="602">
        <v>206</v>
      </c>
      <c r="D193" s="602"/>
      <c r="E193" s="308"/>
      <c r="F193" s="308"/>
      <c r="G193" s="308"/>
      <c r="H193" s="308"/>
      <c r="I193" s="308"/>
      <c r="J193" s="308"/>
      <c r="K193" s="308"/>
      <c r="L193" s="308">
        <v>52</v>
      </c>
      <c r="M193" s="308">
        <v>69</v>
      </c>
      <c r="N193" s="308"/>
      <c r="O193" s="308"/>
      <c r="P193" s="308"/>
      <c r="Q193" s="308"/>
      <c r="R193" s="308"/>
      <c r="S193" s="308"/>
    </row>
    <row r="194" spans="1:19" ht="26.05" customHeight="1" x14ac:dyDescent="0.3">
      <c r="A194" s="498" t="s">
        <v>149</v>
      </c>
      <c r="B194" s="307">
        <f t="shared" si="2"/>
        <v>28</v>
      </c>
      <c r="C194" s="602">
        <v>28</v>
      </c>
      <c r="D194" s="602"/>
      <c r="E194" s="308"/>
      <c r="F194" s="308"/>
      <c r="G194" s="308"/>
      <c r="H194" s="308"/>
      <c r="I194" s="308"/>
      <c r="J194" s="308"/>
      <c r="K194" s="308"/>
      <c r="L194" s="308"/>
      <c r="M194" s="308"/>
      <c r="N194" s="308"/>
      <c r="O194" s="308"/>
      <c r="P194" s="308"/>
      <c r="Q194" s="308"/>
      <c r="R194" s="308"/>
      <c r="S194" s="308"/>
    </row>
    <row r="195" spans="1:19" ht="26.05" customHeight="1" x14ac:dyDescent="0.3">
      <c r="A195" s="499" t="s">
        <v>153</v>
      </c>
      <c r="B195" s="307">
        <f t="shared" si="2"/>
        <v>125</v>
      </c>
      <c r="C195" s="602"/>
      <c r="D195" s="602"/>
      <c r="E195" s="308"/>
      <c r="F195" s="308"/>
      <c r="G195" s="308"/>
      <c r="H195" s="308"/>
      <c r="I195" s="308"/>
      <c r="J195" s="308"/>
      <c r="K195" s="308"/>
      <c r="L195" s="308">
        <v>65</v>
      </c>
      <c r="M195" s="308">
        <v>60</v>
      </c>
      <c r="N195" s="308"/>
      <c r="O195" s="308"/>
      <c r="P195" s="308"/>
      <c r="Q195" s="308"/>
      <c r="R195" s="308"/>
      <c r="S195" s="308"/>
    </row>
    <row r="196" spans="1:19" ht="26.05" customHeight="1" x14ac:dyDescent="0.3">
      <c r="A196" s="500" t="s">
        <v>157</v>
      </c>
      <c r="B196" s="307">
        <f t="shared" si="2"/>
        <v>0</v>
      </c>
      <c r="C196" s="602"/>
      <c r="D196" s="602"/>
      <c r="E196" s="308"/>
      <c r="F196" s="308"/>
      <c r="G196" s="308"/>
      <c r="H196" s="308"/>
      <c r="I196" s="308"/>
      <c r="J196" s="308"/>
      <c r="K196" s="308"/>
      <c r="L196" s="308"/>
      <c r="M196" s="308"/>
      <c r="N196" s="308"/>
      <c r="O196" s="308"/>
      <c r="P196" s="308"/>
      <c r="Q196" s="308"/>
      <c r="R196" s="308"/>
      <c r="S196" s="308"/>
    </row>
    <row r="197" spans="1:19" ht="26.05" customHeight="1" x14ac:dyDescent="0.3">
      <c r="A197" s="501" t="s">
        <v>161</v>
      </c>
      <c r="B197" s="307">
        <f t="shared" ref="B197:B260" si="3">SUM(C197:Z197)</f>
        <v>0</v>
      </c>
      <c r="C197" s="602"/>
      <c r="D197" s="602"/>
      <c r="E197" s="308"/>
      <c r="F197" s="308"/>
      <c r="G197" s="308"/>
      <c r="H197" s="308"/>
      <c r="I197" s="308"/>
      <c r="J197" s="308"/>
      <c r="K197" s="308"/>
      <c r="L197" s="308"/>
      <c r="M197" s="308"/>
      <c r="N197" s="308"/>
      <c r="O197" s="308"/>
      <c r="P197" s="308"/>
      <c r="Q197" s="308"/>
      <c r="R197" s="308"/>
      <c r="S197" s="308"/>
    </row>
    <row r="198" spans="1:19" ht="26.05" customHeight="1" x14ac:dyDescent="0.3">
      <c r="A198" s="502" t="s">
        <v>165</v>
      </c>
      <c r="B198" s="307">
        <f t="shared" si="3"/>
        <v>189</v>
      </c>
      <c r="C198" s="602"/>
      <c r="D198" s="602"/>
      <c r="E198" s="308"/>
      <c r="F198" s="308"/>
      <c r="G198" s="308"/>
      <c r="H198" s="308"/>
      <c r="I198" s="308"/>
      <c r="J198" s="308"/>
      <c r="K198" s="308">
        <v>189</v>
      </c>
      <c r="L198" s="308"/>
      <c r="M198" s="308"/>
      <c r="N198" s="308"/>
      <c r="O198" s="308"/>
      <c r="P198" s="308"/>
      <c r="Q198" s="308"/>
      <c r="R198" s="308"/>
      <c r="S198" s="308"/>
    </row>
    <row r="199" spans="1:19" ht="26.05" customHeight="1" x14ac:dyDescent="0.3">
      <c r="A199" s="503" t="s">
        <v>169</v>
      </c>
      <c r="B199" s="307">
        <f t="shared" si="3"/>
        <v>0</v>
      </c>
      <c r="C199" s="602"/>
      <c r="D199" s="602"/>
      <c r="E199" s="308"/>
      <c r="F199" s="308"/>
      <c r="G199" s="308"/>
      <c r="H199" s="308"/>
      <c r="I199" s="308"/>
      <c r="J199" s="308"/>
      <c r="K199" s="308"/>
      <c r="L199" s="308"/>
      <c r="M199" s="308"/>
      <c r="N199" s="308"/>
      <c r="O199" s="308"/>
      <c r="P199" s="308"/>
      <c r="Q199" s="308"/>
      <c r="R199" s="308"/>
      <c r="S199" s="308"/>
    </row>
    <row r="200" spans="1:19" ht="26.05" customHeight="1" x14ac:dyDescent="0.3">
      <c r="A200" s="504" t="s">
        <v>173</v>
      </c>
      <c r="B200" s="307">
        <f t="shared" si="3"/>
        <v>18</v>
      </c>
      <c r="C200" s="602">
        <v>4</v>
      </c>
      <c r="D200" s="602"/>
      <c r="E200" s="308"/>
      <c r="F200" s="308"/>
      <c r="G200" s="308"/>
      <c r="H200" s="308">
        <v>14</v>
      </c>
      <c r="I200" s="308"/>
      <c r="J200" s="308"/>
      <c r="K200" s="308"/>
      <c r="L200" s="308"/>
      <c r="M200" s="308"/>
      <c r="N200" s="308"/>
      <c r="O200" s="308"/>
      <c r="P200" s="308"/>
      <c r="Q200" s="308"/>
      <c r="R200" s="308"/>
      <c r="S200" s="308"/>
    </row>
    <row r="201" spans="1:19" ht="26.05" customHeight="1" x14ac:dyDescent="0.3">
      <c r="A201" s="505" t="s">
        <v>177</v>
      </c>
      <c r="B201" s="307">
        <f t="shared" si="3"/>
        <v>0</v>
      </c>
      <c r="C201" s="602"/>
      <c r="D201" s="602"/>
      <c r="E201" s="308"/>
      <c r="F201" s="308"/>
      <c r="G201" s="308"/>
      <c r="H201" s="308"/>
      <c r="I201" s="308"/>
      <c r="J201" s="308"/>
      <c r="K201" s="308"/>
      <c r="L201" s="308"/>
      <c r="M201" s="308"/>
      <c r="N201" s="308"/>
      <c r="O201" s="308"/>
      <c r="P201" s="308"/>
      <c r="Q201" s="308"/>
      <c r="R201" s="308"/>
      <c r="S201" s="308"/>
    </row>
    <row r="202" spans="1:19" ht="26.05" customHeight="1" x14ac:dyDescent="0.3">
      <c r="A202" s="506" t="s">
        <v>181</v>
      </c>
      <c r="B202" s="307">
        <f t="shared" si="3"/>
        <v>172</v>
      </c>
      <c r="C202" s="602"/>
      <c r="D202" s="602">
        <v>27</v>
      </c>
      <c r="E202" s="308">
        <v>22</v>
      </c>
      <c r="F202" s="308">
        <v>32</v>
      </c>
      <c r="G202" s="308">
        <v>26</v>
      </c>
      <c r="H202" s="308"/>
      <c r="I202" s="308">
        <v>4</v>
      </c>
      <c r="J202" s="308">
        <v>61</v>
      </c>
      <c r="K202" s="308"/>
      <c r="L202" s="308"/>
      <c r="M202" s="308"/>
      <c r="N202" s="308"/>
      <c r="O202" s="308"/>
      <c r="P202" s="308"/>
      <c r="Q202" s="308"/>
      <c r="R202" s="308"/>
      <c r="S202" s="308"/>
    </row>
    <row r="203" spans="1:19" ht="26.05" customHeight="1" x14ac:dyDescent="0.3">
      <c r="A203" s="507" t="s">
        <v>185</v>
      </c>
      <c r="B203" s="307">
        <f t="shared" si="3"/>
        <v>0</v>
      </c>
      <c r="C203" s="602"/>
      <c r="D203" s="602"/>
      <c r="E203" s="308"/>
      <c r="F203" s="308"/>
      <c r="G203" s="308"/>
      <c r="H203" s="308"/>
      <c r="I203" s="308"/>
      <c r="J203" s="308"/>
      <c r="K203" s="308"/>
      <c r="L203" s="308"/>
      <c r="M203" s="308"/>
      <c r="N203" s="308"/>
      <c r="O203" s="308"/>
      <c r="P203" s="308"/>
      <c r="Q203" s="308"/>
      <c r="R203" s="308"/>
      <c r="S203" s="308"/>
    </row>
    <row r="204" spans="1:19" ht="26.05" customHeight="1" x14ac:dyDescent="0.3">
      <c r="A204" s="508" t="s">
        <v>189</v>
      </c>
      <c r="B204" s="307">
        <f t="shared" si="3"/>
        <v>0</v>
      </c>
      <c r="C204" s="602"/>
      <c r="D204" s="602"/>
      <c r="E204" s="308"/>
      <c r="F204" s="308"/>
      <c r="G204" s="308"/>
      <c r="H204" s="308"/>
      <c r="I204" s="308"/>
      <c r="J204" s="308"/>
      <c r="K204" s="308"/>
      <c r="L204" s="308"/>
      <c r="M204" s="308"/>
      <c r="N204" s="308"/>
      <c r="O204" s="308"/>
      <c r="P204" s="308"/>
      <c r="Q204" s="308"/>
      <c r="R204" s="308"/>
      <c r="S204" s="308"/>
    </row>
    <row r="205" spans="1:19" ht="26.05" customHeight="1" x14ac:dyDescent="0.3">
      <c r="A205" s="509" t="s">
        <v>193</v>
      </c>
      <c r="B205" s="307">
        <f t="shared" si="3"/>
        <v>0</v>
      </c>
      <c r="C205" s="602"/>
      <c r="D205" s="602"/>
      <c r="E205" s="308"/>
      <c r="F205" s="308"/>
      <c r="G205" s="308"/>
      <c r="H205" s="308"/>
      <c r="I205" s="308"/>
      <c r="J205" s="308"/>
      <c r="K205" s="308"/>
      <c r="L205" s="308"/>
      <c r="M205" s="308"/>
      <c r="N205" s="308"/>
      <c r="O205" s="308"/>
      <c r="P205" s="308"/>
      <c r="Q205" s="308"/>
      <c r="R205" s="308"/>
      <c r="S205" s="308"/>
    </row>
    <row r="206" spans="1:19" ht="26.05" customHeight="1" x14ac:dyDescent="0.3">
      <c r="A206" s="510" t="s">
        <v>197</v>
      </c>
      <c r="B206" s="307">
        <f t="shared" si="3"/>
        <v>0</v>
      </c>
      <c r="C206" s="602"/>
      <c r="D206" s="602"/>
      <c r="E206" s="308"/>
      <c r="F206" s="308"/>
      <c r="G206" s="308"/>
      <c r="H206" s="308"/>
      <c r="I206" s="308"/>
      <c r="J206" s="308"/>
      <c r="K206" s="308"/>
      <c r="L206" s="308"/>
      <c r="M206" s="308"/>
      <c r="N206" s="308"/>
      <c r="O206" s="308"/>
      <c r="P206" s="308"/>
      <c r="Q206" s="308"/>
      <c r="R206" s="308"/>
      <c r="S206" s="308"/>
    </row>
    <row r="207" spans="1:19" ht="26.05" customHeight="1" x14ac:dyDescent="0.3">
      <c r="A207" s="511" t="s">
        <v>201</v>
      </c>
      <c r="B207" s="307">
        <f t="shared" si="3"/>
        <v>0</v>
      </c>
      <c r="C207" s="602"/>
      <c r="D207" s="602"/>
      <c r="E207" s="308"/>
      <c r="F207" s="308"/>
      <c r="G207" s="308"/>
      <c r="H207" s="308"/>
      <c r="I207" s="308"/>
      <c r="J207" s="308"/>
      <c r="K207" s="308"/>
      <c r="L207" s="308"/>
      <c r="M207" s="308"/>
      <c r="N207" s="308"/>
      <c r="O207" s="308"/>
      <c r="P207" s="308"/>
      <c r="Q207" s="308"/>
      <c r="R207" s="308"/>
      <c r="S207" s="308"/>
    </row>
    <row r="208" spans="1:19" ht="26.05" customHeight="1" x14ac:dyDescent="0.3">
      <c r="A208" s="512" t="s">
        <v>204</v>
      </c>
      <c r="B208" s="307">
        <f t="shared" si="3"/>
        <v>13</v>
      </c>
      <c r="C208" s="602"/>
      <c r="D208" s="602"/>
      <c r="E208" s="308"/>
      <c r="F208" s="308"/>
      <c r="G208" s="308"/>
      <c r="H208" s="308"/>
      <c r="I208" s="308">
        <v>13</v>
      </c>
      <c r="J208" s="308"/>
      <c r="K208" s="308"/>
      <c r="L208" s="308"/>
      <c r="M208" s="308"/>
      <c r="N208" s="308"/>
      <c r="O208" s="308"/>
      <c r="P208" s="308"/>
      <c r="Q208" s="308"/>
      <c r="R208" s="308"/>
      <c r="S208" s="308"/>
    </row>
    <row r="209" spans="1:19" ht="26.05" customHeight="1" x14ac:dyDescent="0.3">
      <c r="A209" s="513" t="s">
        <v>207</v>
      </c>
      <c r="B209" s="307">
        <f t="shared" si="3"/>
        <v>0</v>
      </c>
      <c r="C209" s="602"/>
      <c r="D209" s="602"/>
      <c r="E209" s="308"/>
      <c r="F209" s="308"/>
      <c r="G209" s="308"/>
      <c r="H209" s="308"/>
      <c r="I209" s="308"/>
      <c r="J209" s="308"/>
      <c r="K209" s="308"/>
      <c r="L209" s="308"/>
      <c r="M209" s="308"/>
      <c r="N209" s="308"/>
      <c r="O209" s="308"/>
      <c r="P209" s="308"/>
      <c r="Q209" s="308"/>
      <c r="R209" s="308"/>
      <c r="S209" s="308"/>
    </row>
    <row r="210" spans="1:19" ht="26.05" customHeight="1" x14ac:dyDescent="0.3">
      <c r="A210" s="514" t="s">
        <v>211</v>
      </c>
      <c r="B210" s="307">
        <f t="shared" si="3"/>
        <v>4</v>
      </c>
      <c r="C210" s="602"/>
      <c r="D210" s="602"/>
      <c r="E210" s="308"/>
      <c r="F210" s="308"/>
      <c r="G210" s="308"/>
      <c r="H210" s="308">
        <v>4</v>
      </c>
      <c r="I210" s="308"/>
      <c r="J210" s="308"/>
      <c r="K210" s="308"/>
      <c r="L210" s="308"/>
      <c r="M210" s="308"/>
      <c r="N210" s="308"/>
      <c r="O210" s="308"/>
      <c r="P210" s="308"/>
      <c r="Q210" s="308"/>
      <c r="R210" s="308"/>
      <c r="S210" s="308"/>
    </row>
    <row r="211" spans="1:19" ht="26.05" customHeight="1" x14ac:dyDescent="0.3">
      <c r="A211" s="515" t="s">
        <v>215</v>
      </c>
      <c r="B211" s="307">
        <f t="shared" si="3"/>
        <v>0</v>
      </c>
      <c r="C211" s="602"/>
      <c r="D211" s="602"/>
      <c r="E211" s="308"/>
      <c r="F211" s="308"/>
      <c r="G211" s="308"/>
      <c r="H211" s="308"/>
      <c r="I211" s="308"/>
      <c r="J211" s="308"/>
      <c r="K211" s="308"/>
      <c r="L211" s="308"/>
      <c r="M211" s="308"/>
      <c r="N211" s="308"/>
      <c r="O211" s="308"/>
      <c r="P211" s="308"/>
      <c r="Q211" s="308"/>
      <c r="R211" s="308"/>
      <c r="S211" s="308"/>
    </row>
    <row r="212" spans="1:19" ht="26.05" customHeight="1" x14ac:dyDescent="0.3">
      <c r="A212" s="516" t="s">
        <v>219</v>
      </c>
      <c r="B212" s="307">
        <f t="shared" si="3"/>
        <v>9</v>
      </c>
      <c r="C212" s="602">
        <v>9</v>
      </c>
      <c r="D212" s="602"/>
      <c r="E212" s="308"/>
      <c r="F212" s="308"/>
      <c r="G212" s="308"/>
      <c r="H212" s="308"/>
      <c r="I212" s="308"/>
      <c r="J212" s="308"/>
      <c r="K212" s="308"/>
      <c r="L212" s="308"/>
      <c r="M212" s="308"/>
      <c r="N212" s="308"/>
      <c r="O212" s="308"/>
      <c r="P212" s="308"/>
      <c r="Q212" s="308"/>
      <c r="R212" s="308"/>
      <c r="S212" s="308"/>
    </row>
    <row r="213" spans="1:19" ht="26.05" customHeight="1" x14ac:dyDescent="0.3">
      <c r="A213" s="517" t="s">
        <v>223</v>
      </c>
      <c r="B213" s="307">
        <f t="shared" si="3"/>
        <v>0</v>
      </c>
      <c r="C213" s="602"/>
      <c r="D213" s="602"/>
      <c r="E213" s="308"/>
      <c r="F213" s="308"/>
      <c r="G213" s="308"/>
      <c r="H213" s="308"/>
      <c r="I213" s="308"/>
      <c r="J213" s="308"/>
      <c r="K213" s="308"/>
      <c r="L213" s="308"/>
      <c r="M213" s="308"/>
      <c r="N213" s="308"/>
      <c r="O213" s="308"/>
      <c r="P213" s="308"/>
      <c r="Q213" s="308"/>
      <c r="R213" s="308"/>
      <c r="S213" s="308"/>
    </row>
    <row r="214" spans="1:19" ht="26.05" customHeight="1" x14ac:dyDescent="0.3">
      <c r="A214" s="518" t="s">
        <v>227</v>
      </c>
      <c r="B214" s="307">
        <f t="shared" si="3"/>
        <v>0</v>
      </c>
      <c r="C214" s="602"/>
      <c r="D214" s="602"/>
      <c r="E214" s="308"/>
      <c r="F214" s="308"/>
      <c r="G214" s="308"/>
      <c r="H214" s="308"/>
      <c r="I214" s="308"/>
      <c r="J214" s="308"/>
      <c r="K214" s="308"/>
      <c r="L214" s="308"/>
      <c r="M214" s="308"/>
      <c r="N214" s="308"/>
      <c r="O214" s="308"/>
      <c r="P214" s="308"/>
      <c r="Q214" s="308"/>
      <c r="R214" s="308"/>
      <c r="S214" s="308"/>
    </row>
    <row r="215" spans="1:19" ht="26.05" customHeight="1" x14ac:dyDescent="0.3">
      <c r="A215" s="519" t="s">
        <v>231</v>
      </c>
      <c r="B215" s="307">
        <f t="shared" si="3"/>
        <v>0</v>
      </c>
      <c r="C215" s="602"/>
      <c r="D215" s="602"/>
      <c r="E215" s="308"/>
      <c r="F215" s="308"/>
      <c r="G215" s="308"/>
      <c r="H215" s="308"/>
      <c r="I215" s="308"/>
      <c r="J215" s="308"/>
      <c r="K215" s="308"/>
      <c r="L215" s="308"/>
      <c r="M215" s="308"/>
      <c r="N215" s="308"/>
      <c r="O215" s="308"/>
      <c r="P215" s="308"/>
      <c r="Q215" s="308"/>
      <c r="R215" s="308"/>
      <c r="S215" s="308"/>
    </row>
    <row r="216" spans="1:19" ht="26.05" customHeight="1" x14ac:dyDescent="0.3">
      <c r="A216" s="520" t="s">
        <v>235</v>
      </c>
      <c r="B216" s="307">
        <f t="shared" si="3"/>
        <v>3</v>
      </c>
      <c r="C216" s="602">
        <v>3</v>
      </c>
      <c r="D216" s="602"/>
      <c r="E216" s="308"/>
      <c r="F216" s="308"/>
      <c r="G216" s="308"/>
      <c r="H216" s="308"/>
      <c r="I216" s="308"/>
      <c r="J216" s="308"/>
      <c r="K216" s="308"/>
      <c r="L216" s="308"/>
      <c r="M216" s="308"/>
      <c r="N216" s="308"/>
      <c r="O216" s="308"/>
      <c r="P216" s="308"/>
      <c r="Q216" s="308"/>
      <c r="R216" s="308"/>
      <c r="S216" s="308"/>
    </row>
    <row r="217" spans="1:19" ht="26.05" customHeight="1" x14ac:dyDescent="0.3">
      <c r="A217" s="521" t="s">
        <v>239</v>
      </c>
      <c r="B217" s="307">
        <f t="shared" si="3"/>
        <v>0</v>
      </c>
      <c r="C217" s="602"/>
      <c r="D217" s="602"/>
      <c r="E217" s="308"/>
      <c r="F217" s="308"/>
      <c r="G217" s="308"/>
      <c r="H217" s="308"/>
      <c r="I217" s="308"/>
      <c r="J217" s="308"/>
      <c r="K217" s="308"/>
      <c r="L217" s="308"/>
      <c r="M217" s="308"/>
      <c r="N217" s="308"/>
      <c r="O217" s="308"/>
      <c r="P217" s="308"/>
      <c r="Q217" s="308"/>
      <c r="R217" s="308"/>
      <c r="S217" s="308"/>
    </row>
    <row r="218" spans="1:19" ht="26.05" customHeight="1" x14ac:dyDescent="0.3">
      <c r="A218" s="522" t="s">
        <v>243</v>
      </c>
      <c r="B218" s="307">
        <f t="shared" si="3"/>
        <v>0</v>
      </c>
      <c r="C218" s="602"/>
      <c r="D218" s="602"/>
      <c r="E218" s="308"/>
      <c r="F218" s="308"/>
      <c r="G218" s="308"/>
      <c r="H218" s="308"/>
      <c r="I218" s="308"/>
      <c r="J218" s="308"/>
      <c r="K218" s="308"/>
      <c r="L218" s="308"/>
      <c r="M218" s="308"/>
      <c r="N218" s="308"/>
      <c r="O218" s="308"/>
      <c r="P218" s="308"/>
      <c r="Q218" s="308"/>
      <c r="R218" s="308"/>
      <c r="S218" s="308"/>
    </row>
    <row r="219" spans="1:19" ht="26.05" customHeight="1" x14ac:dyDescent="0.3">
      <c r="A219" s="523" t="s">
        <v>247</v>
      </c>
      <c r="B219" s="307">
        <f t="shared" si="3"/>
        <v>0</v>
      </c>
      <c r="C219" s="602"/>
      <c r="D219" s="602"/>
      <c r="E219" s="308"/>
      <c r="F219" s="308"/>
      <c r="G219" s="308"/>
      <c r="H219" s="308"/>
      <c r="I219" s="308"/>
      <c r="J219" s="308"/>
      <c r="K219" s="308"/>
      <c r="L219" s="308"/>
      <c r="M219" s="308"/>
      <c r="N219" s="308"/>
      <c r="O219" s="308"/>
      <c r="P219" s="308"/>
      <c r="Q219" s="308"/>
      <c r="R219" s="308"/>
      <c r="S219" s="308"/>
    </row>
    <row r="220" spans="1:19" ht="26.05" customHeight="1" x14ac:dyDescent="0.3">
      <c r="A220" s="524" t="s">
        <v>251</v>
      </c>
      <c r="B220" s="307">
        <f t="shared" si="3"/>
        <v>0</v>
      </c>
      <c r="C220" s="602"/>
      <c r="D220" s="602"/>
      <c r="E220" s="308"/>
      <c r="F220" s="308"/>
      <c r="G220" s="308"/>
      <c r="H220" s="308"/>
      <c r="I220" s="308"/>
      <c r="J220" s="308"/>
      <c r="K220" s="308"/>
      <c r="L220" s="308"/>
      <c r="M220" s="308"/>
      <c r="N220" s="308"/>
      <c r="O220" s="308"/>
      <c r="P220" s="308"/>
      <c r="Q220" s="308"/>
      <c r="R220" s="308"/>
      <c r="S220" s="308"/>
    </row>
    <row r="221" spans="1:19" ht="26.05" customHeight="1" x14ac:dyDescent="0.3">
      <c r="A221" s="525" t="s">
        <v>255</v>
      </c>
      <c r="B221" s="307">
        <f t="shared" si="3"/>
        <v>0</v>
      </c>
      <c r="C221" s="602"/>
      <c r="D221" s="602"/>
      <c r="E221" s="308"/>
      <c r="F221" s="308"/>
      <c r="G221" s="308"/>
      <c r="H221" s="308"/>
      <c r="I221" s="308"/>
      <c r="J221" s="308"/>
      <c r="K221" s="308"/>
      <c r="L221" s="308"/>
      <c r="M221" s="308"/>
      <c r="N221" s="308"/>
      <c r="O221" s="308"/>
      <c r="P221" s="308"/>
      <c r="Q221" s="308"/>
      <c r="R221" s="308"/>
      <c r="S221" s="308"/>
    </row>
    <row r="222" spans="1:19" ht="26.05" customHeight="1" x14ac:dyDescent="0.3">
      <c r="A222" s="526" t="s">
        <v>259</v>
      </c>
      <c r="B222" s="307">
        <f t="shared" si="3"/>
        <v>0</v>
      </c>
      <c r="C222" s="602"/>
      <c r="D222" s="602"/>
      <c r="E222" s="308"/>
      <c r="F222" s="308"/>
      <c r="G222" s="308"/>
      <c r="H222" s="308"/>
      <c r="I222" s="308"/>
      <c r="J222" s="308"/>
      <c r="K222" s="308"/>
      <c r="L222" s="308"/>
      <c r="M222" s="308"/>
      <c r="N222" s="308"/>
      <c r="O222" s="308"/>
      <c r="P222" s="308"/>
      <c r="Q222" s="308"/>
      <c r="R222" s="308"/>
      <c r="S222" s="308"/>
    </row>
    <row r="223" spans="1:19" ht="26.05" customHeight="1" x14ac:dyDescent="0.3">
      <c r="A223" s="527" t="s">
        <v>263</v>
      </c>
      <c r="B223" s="307">
        <f t="shared" si="3"/>
        <v>0</v>
      </c>
      <c r="C223" s="602"/>
      <c r="D223" s="602"/>
      <c r="E223" s="308"/>
      <c r="F223" s="308"/>
      <c r="G223" s="308"/>
      <c r="H223" s="308"/>
      <c r="I223" s="308"/>
      <c r="J223" s="308"/>
      <c r="K223" s="308"/>
      <c r="L223" s="308"/>
      <c r="M223" s="308"/>
      <c r="N223" s="308"/>
      <c r="O223" s="308"/>
      <c r="P223" s="308"/>
      <c r="Q223" s="308"/>
      <c r="R223" s="308"/>
      <c r="S223" s="308"/>
    </row>
    <row r="224" spans="1:19" ht="26.05" customHeight="1" x14ac:dyDescent="0.3">
      <c r="A224" s="528" t="s">
        <v>267</v>
      </c>
      <c r="B224" s="307">
        <f t="shared" si="3"/>
        <v>0</v>
      </c>
      <c r="C224" s="602"/>
      <c r="D224" s="602"/>
      <c r="E224" s="308"/>
      <c r="F224" s="308"/>
      <c r="G224" s="308"/>
      <c r="H224" s="308"/>
      <c r="I224" s="308"/>
      <c r="J224" s="308"/>
      <c r="K224" s="308"/>
      <c r="L224" s="308"/>
      <c r="M224" s="308"/>
      <c r="N224" s="308"/>
      <c r="O224" s="308"/>
      <c r="P224" s="308"/>
      <c r="Q224" s="308"/>
      <c r="R224" s="308"/>
      <c r="S224" s="308"/>
    </row>
    <row r="225" spans="1:19" ht="26.05" customHeight="1" x14ac:dyDescent="0.3">
      <c r="A225" s="529" t="s">
        <v>212</v>
      </c>
      <c r="B225" s="307">
        <f t="shared" si="3"/>
        <v>0</v>
      </c>
      <c r="C225" s="602"/>
      <c r="D225" s="602"/>
      <c r="E225" s="308"/>
      <c r="F225" s="308"/>
      <c r="G225" s="308"/>
      <c r="H225" s="308"/>
      <c r="I225" s="308"/>
      <c r="J225" s="308"/>
      <c r="K225" s="308"/>
      <c r="L225" s="308"/>
      <c r="M225" s="308"/>
      <c r="N225" s="308"/>
      <c r="O225" s="308"/>
      <c r="P225" s="308"/>
      <c r="Q225" s="308"/>
      <c r="R225" s="308"/>
      <c r="S225" s="308"/>
    </row>
    <row r="226" spans="1:19" ht="26.05" customHeight="1" x14ac:dyDescent="0.3">
      <c r="A226" s="530" t="s">
        <v>216</v>
      </c>
      <c r="B226" s="307">
        <f t="shared" si="3"/>
        <v>0</v>
      </c>
      <c r="C226" s="602"/>
      <c r="D226" s="602"/>
      <c r="E226" s="308"/>
      <c r="F226" s="308"/>
      <c r="G226" s="308"/>
      <c r="H226" s="308"/>
      <c r="I226" s="308"/>
      <c r="J226" s="308"/>
      <c r="K226" s="308"/>
      <c r="L226" s="308"/>
      <c r="M226" s="308"/>
      <c r="N226" s="308"/>
      <c r="O226" s="308"/>
      <c r="P226" s="308"/>
      <c r="Q226" s="308"/>
      <c r="R226" s="308"/>
      <c r="S226" s="308"/>
    </row>
    <row r="227" spans="1:19" ht="26.05" customHeight="1" x14ac:dyDescent="0.3">
      <c r="A227" s="531" t="s">
        <v>220</v>
      </c>
      <c r="B227" s="307">
        <f t="shared" si="3"/>
        <v>0</v>
      </c>
      <c r="C227" s="602"/>
      <c r="D227" s="602"/>
      <c r="E227" s="308"/>
      <c r="F227" s="308"/>
      <c r="G227" s="308"/>
      <c r="H227" s="308"/>
      <c r="I227" s="308"/>
      <c r="J227" s="308"/>
      <c r="K227" s="308"/>
      <c r="L227" s="308"/>
      <c r="M227" s="308"/>
      <c r="N227" s="308"/>
      <c r="O227" s="308"/>
      <c r="P227" s="308"/>
      <c r="Q227" s="308"/>
      <c r="R227" s="308"/>
      <c r="S227" s="308"/>
    </row>
    <row r="228" spans="1:19" ht="26.05" customHeight="1" x14ac:dyDescent="0.3">
      <c r="A228" s="532" t="s">
        <v>224</v>
      </c>
      <c r="B228" s="307">
        <f t="shared" si="3"/>
        <v>0</v>
      </c>
      <c r="C228" s="602"/>
      <c r="D228" s="602"/>
      <c r="E228" s="308"/>
      <c r="F228" s="308"/>
      <c r="G228" s="308"/>
      <c r="H228" s="308"/>
      <c r="I228" s="308"/>
      <c r="J228" s="308"/>
      <c r="K228" s="308"/>
      <c r="L228" s="308"/>
      <c r="M228" s="308"/>
      <c r="N228" s="308"/>
      <c r="O228" s="308"/>
      <c r="P228" s="308"/>
      <c r="Q228" s="308"/>
      <c r="R228" s="308"/>
      <c r="S228" s="308"/>
    </row>
    <row r="229" spans="1:19" ht="26.05" customHeight="1" x14ac:dyDescent="0.3">
      <c r="A229" s="533" t="s">
        <v>228</v>
      </c>
      <c r="B229" s="307">
        <f t="shared" si="3"/>
        <v>0</v>
      </c>
      <c r="C229" s="602"/>
      <c r="D229" s="602"/>
      <c r="E229" s="308"/>
      <c r="F229" s="308"/>
      <c r="G229" s="308"/>
      <c r="H229" s="308"/>
      <c r="I229" s="308"/>
      <c r="J229" s="308"/>
      <c r="K229" s="308"/>
      <c r="L229" s="308"/>
      <c r="M229" s="308"/>
      <c r="N229" s="308"/>
      <c r="O229" s="308"/>
      <c r="P229" s="308"/>
      <c r="Q229" s="308"/>
      <c r="R229" s="308"/>
      <c r="S229" s="308"/>
    </row>
    <row r="230" spans="1:19" ht="26.05" customHeight="1" x14ac:dyDescent="0.3">
      <c r="A230" s="534" t="s">
        <v>232</v>
      </c>
      <c r="B230" s="307">
        <f t="shared" si="3"/>
        <v>0</v>
      </c>
      <c r="C230" s="602"/>
      <c r="D230" s="602"/>
      <c r="E230" s="308"/>
      <c r="F230" s="308"/>
      <c r="G230" s="308"/>
      <c r="H230" s="308"/>
      <c r="I230" s="308"/>
      <c r="J230" s="308"/>
      <c r="K230" s="308"/>
      <c r="L230" s="308"/>
      <c r="M230" s="308"/>
      <c r="N230" s="308"/>
      <c r="O230" s="308"/>
      <c r="P230" s="308"/>
      <c r="Q230" s="308"/>
      <c r="R230" s="308"/>
      <c r="S230" s="308"/>
    </row>
    <row r="231" spans="1:19" ht="26.05" customHeight="1" x14ac:dyDescent="0.3">
      <c r="A231" s="535" t="s">
        <v>236</v>
      </c>
      <c r="B231" s="307">
        <f t="shared" si="3"/>
        <v>0</v>
      </c>
      <c r="C231" s="602"/>
      <c r="D231" s="602"/>
      <c r="E231" s="308"/>
      <c r="F231" s="308"/>
      <c r="G231" s="308"/>
      <c r="H231" s="308"/>
      <c r="I231" s="308"/>
      <c r="J231" s="308"/>
      <c r="K231" s="308"/>
      <c r="L231" s="308"/>
      <c r="M231" s="308"/>
      <c r="N231" s="308"/>
      <c r="O231" s="308"/>
      <c r="P231" s="308"/>
      <c r="Q231" s="308"/>
      <c r="R231" s="308"/>
      <c r="S231" s="308"/>
    </row>
    <row r="232" spans="1:19" ht="26.05" customHeight="1" x14ac:dyDescent="0.3">
      <c r="A232" s="536" t="s">
        <v>240</v>
      </c>
      <c r="B232" s="307">
        <f t="shared" si="3"/>
        <v>0</v>
      </c>
      <c r="C232" s="602"/>
      <c r="D232" s="602"/>
      <c r="E232" s="308"/>
      <c r="F232" s="308"/>
      <c r="G232" s="308"/>
      <c r="H232" s="308"/>
      <c r="I232" s="308"/>
      <c r="J232" s="308"/>
      <c r="K232" s="308"/>
      <c r="L232" s="308"/>
      <c r="M232" s="308"/>
      <c r="N232" s="308"/>
      <c r="O232" s="308"/>
      <c r="P232" s="308"/>
      <c r="Q232" s="308"/>
      <c r="R232" s="308"/>
      <c r="S232" s="308"/>
    </row>
    <row r="233" spans="1:19" ht="26.05" customHeight="1" x14ac:dyDescent="0.3">
      <c r="A233" s="537" t="s">
        <v>244</v>
      </c>
      <c r="B233" s="307">
        <f t="shared" si="3"/>
        <v>0</v>
      </c>
      <c r="C233" s="602"/>
      <c r="D233" s="602"/>
      <c r="E233" s="308"/>
      <c r="F233" s="308"/>
      <c r="G233" s="308"/>
      <c r="H233" s="308"/>
      <c r="I233" s="308"/>
      <c r="J233" s="308"/>
      <c r="K233" s="308"/>
      <c r="L233" s="308"/>
      <c r="M233" s="308"/>
      <c r="N233" s="308"/>
      <c r="O233" s="308"/>
      <c r="P233" s="308"/>
      <c r="Q233" s="308"/>
      <c r="R233" s="308"/>
      <c r="S233" s="308"/>
    </row>
    <row r="234" spans="1:19" ht="26.05" customHeight="1" x14ac:dyDescent="0.3">
      <c r="A234" s="538" t="s">
        <v>248</v>
      </c>
      <c r="B234" s="307">
        <f t="shared" si="3"/>
        <v>0</v>
      </c>
      <c r="C234" s="602"/>
      <c r="D234" s="602"/>
      <c r="E234" s="308"/>
      <c r="F234" s="308"/>
      <c r="G234" s="308"/>
      <c r="H234" s="308"/>
      <c r="I234" s="308"/>
      <c r="J234" s="308"/>
      <c r="K234" s="308"/>
      <c r="L234" s="308"/>
      <c r="M234" s="308"/>
      <c r="N234" s="308"/>
      <c r="O234" s="308"/>
      <c r="P234" s="308"/>
      <c r="Q234" s="308"/>
      <c r="R234" s="308"/>
      <c r="S234" s="308"/>
    </row>
    <row r="235" spans="1:19" ht="26.05" customHeight="1" x14ac:dyDescent="0.3">
      <c r="A235" s="539" t="s">
        <v>252</v>
      </c>
      <c r="B235" s="307">
        <f t="shared" si="3"/>
        <v>0</v>
      </c>
      <c r="C235" s="602"/>
      <c r="D235" s="602"/>
      <c r="E235" s="308"/>
      <c r="F235" s="308"/>
      <c r="G235" s="308"/>
      <c r="H235" s="308"/>
      <c r="I235" s="308"/>
      <c r="J235" s="308"/>
      <c r="K235" s="308"/>
      <c r="L235" s="308"/>
      <c r="M235" s="308"/>
      <c r="N235" s="308"/>
      <c r="O235" s="308"/>
      <c r="P235" s="308"/>
      <c r="Q235" s="308"/>
      <c r="R235" s="308"/>
      <c r="S235" s="308"/>
    </row>
    <row r="236" spans="1:19" ht="26.05" customHeight="1" x14ac:dyDescent="0.3">
      <c r="A236" s="540" t="s">
        <v>256</v>
      </c>
      <c r="B236" s="307">
        <f t="shared" si="3"/>
        <v>0</v>
      </c>
      <c r="C236" s="602"/>
      <c r="D236" s="602"/>
      <c r="E236" s="308"/>
      <c r="F236" s="308"/>
      <c r="G236" s="308"/>
      <c r="H236" s="308"/>
      <c r="I236" s="308"/>
      <c r="J236" s="308"/>
      <c r="K236" s="308"/>
      <c r="L236" s="308"/>
      <c r="M236" s="308"/>
      <c r="N236" s="308"/>
      <c r="O236" s="308"/>
      <c r="P236" s="308"/>
      <c r="Q236" s="308"/>
      <c r="R236" s="308"/>
      <c r="S236" s="308"/>
    </row>
    <row r="237" spans="1:19" ht="26.05" customHeight="1" x14ac:dyDescent="0.3">
      <c r="A237" s="541" t="s">
        <v>260</v>
      </c>
      <c r="B237" s="307">
        <f t="shared" si="3"/>
        <v>0</v>
      </c>
      <c r="C237" s="602"/>
      <c r="D237" s="602"/>
      <c r="E237" s="308"/>
      <c r="F237" s="308"/>
      <c r="G237" s="308"/>
      <c r="H237" s="308"/>
      <c r="I237" s="308"/>
      <c r="J237" s="308"/>
      <c r="K237" s="308"/>
      <c r="L237" s="308"/>
      <c r="M237" s="308"/>
      <c r="N237" s="308"/>
      <c r="O237" s="308"/>
      <c r="P237" s="308"/>
      <c r="Q237" s="308"/>
      <c r="R237" s="308"/>
      <c r="S237" s="308"/>
    </row>
    <row r="238" spans="1:19" ht="26.05" customHeight="1" x14ac:dyDescent="0.3">
      <c r="A238" s="542" t="s">
        <v>264</v>
      </c>
      <c r="B238" s="307">
        <f t="shared" si="3"/>
        <v>0</v>
      </c>
      <c r="C238" s="602"/>
      <c r="D238" s="602"/>
      <c r="E238" s="308"/>
      <c r="F238" s="308"/>
      <c r="G238" s="308"/>
      <c r="H238" s="308"/>
      <c r="I238" s="308"/>
      <c r="J238" s="308"/>
      <c r="K238" s="308"/>
      <c r="L238" s="308"/>
      <c r="M238" s="308"/>
      <c r="N238" s="308"/>
      <c r="O238" s="308"/>
      <c r="P238" s="308"/>
      <c r="Q238" s="308"/>
      <c r="R238" s="308"/>
      <c r="S238" s="308"/>
    </row>
    <row r="239" spans="1:19" ht="26.05" customHeight="1" x14ac:dyDescent="0.3">
      <c r="A239" s="543" t="s">
        <v>268</v>
      </c>
      <c r="B239" s="307">
        <f t="shared" si="3"/>
        <v>0</v>
      </c>
      <c r="C239" s="602"/>
      <c r="D239" s="602"/>
      <c r="E239" s="308"/>
      <c r="F239" s="308"/>
      <c r="G239" s="308"/>
      <c r="H239" s="308"/>
      <c r="I239" s="308"/>
      <c r="J239" s="308"/>
      <c r="K239" s="308"/>
      <c r="L239" s="308"/>
      <c r="M239" s="308"/>
      <c r="N239" s="308"/>
      <c r="O239" s="308"/>
      <c r="P239" s="308"/>
      <c r="Q239" s="308"/>
      <c r="R239" s="308"/>
      <c r="S239" s="308"/>
    </row>
    <row r="240" spans="1:19" ht="26.05" customHeight="1" x14ac:dyDescent="0.3">
      <c r="A240" s="544" t="s">
        <v>271</v>
      </c>
      <c r="B240" s="307">
        <f t="shared" si="3"/>
        <v>0</v>
      </c>
      <c r="C240" s="602"/>
      <c r="D240" s="602"/>
      <c r="E240" s="308"/>
      <c r="F240" s="308"/>
      <c r="G240" s="308"/>
      <c r="H240" s="308"/>
      <c r="I240" s="308"/>
      <c r="J240" s="308"/>
      <c r="K240" s="308"/>
      <c r="L240" s="308"/>
      <c r="M240" s="308"/>
      <c r="N240" s="308"/>
      <c r="O240" s="308"/>
      <c r="P240" s="308"/>
      <c r="Q240" s="308"/>
      <c r="R240" s="308"/>
      <c r="S240" s="308"/>
    </row>
    <row r="241" spans="1:19" ht="26.05" customHeight="1" x14ac:dyDescent="0.3">
      <c r="A241" s="545" t="s">
        <v>274</v>
      </c>
      <c r="B241" s="307">
        <f t="shared" si="3"/>
        <v>0</v>
      </c>
      <c r="C241" s="602"/>
      <c r="D241" s="602"/>
      <c r="E241" s="308"/>
      <c r="F241" s="308"/>
      <c r="G241" s="308"/>
      <c r="H241" s="308"/>
      <c r="I241" s="308"/>
      <c r="J241" s="308"/>
      <c r="K241" s="308"/>
      <c r="L241" s="308"/>
      <c r="M241" s="308"/>
      <c r="N241" s="308"/>
      <c r="O241" s="308"/>
      <c r="P241" s="308"/>
      <c r="Q241" s="308"/>
      <c r="R241" s="308"/>
      <c r="S241" s="308"/>
    </row>
    <row r="242" spans="1:19" ht="26.05" customHeight="1" x14ac:dyDescent="0.3">
      <c r="A242" s="546" t="s">
        <v>276</v>
      </c>
      <c r="B242" s="307">
        <f t="shared" si="3"/>
        <v>0</v>
      </c>
      <c r="C242" s="602"/>
      <c r="D242" s="602"/>
      <c r="E242" s="308"/>
      <c r="F242" s="308"/>
      <c r="G242" s="308"/>
      <c r="H242" s="308"/>
      <c r="I242" s="308"/>
      <c r="J242" s="308"/>
      <c r="K242" s="308"/>
      <c r="L242" s="308"/>
      <c r="M242" s="308"/>
      <c r="N242" s="308"/>
      <c r="O242" s="308"/>
      <c r="P242" s="308"/>
      <c r="Q242" s="308"/>
      <c r="R242" s="308"/>
      <c r="S242" s="308"/>
    </row>
    <row r="243" spans="1:19" ht="26.05" customHeight="1" x14ac:dyDescent="0.3">
      <c r="A243" s="547" t="s">
        <v>278</v>
      </c>
      <c r="B243" s="307">
        <f t="shared" si="3"/>
        <v>0</v>
      </c>
      <c r="C243" s="602"/>
      <c r="D243" s="602"/>
      <c r="E243" s="308"/>
      <c r="F243" s="308"/>
      <c r="G243" s="308"/>
      <c r="H243" s="308"/>
      <c r="I243" s="308"/>
      <c r="J243" s="308"/>
      <c r="K243" s="308"/>
      <c r="L243" s="308"/>
      <c r="M243" s="308"/>
      <c r="N243" s="308"/>
      <c r="O243" s="308"/>
      <c r="P243" s="308"/>
      <c r="Q243" s="308"/>
      <c r="R243" s="308"/>
      <c r="S243" s="308"/>
    </row>
    <row r="244" spans="1:19" ht="26.05" customHeight="1" x14ac:dyDescent="0.3">
      <c r="A244" s="548" t="s">
        <v>280</v>
      </c>
      <c r="B244" s="307">
        <f t="shared" si="3"/>
        <v>0</v>
      </c>
      <c r="C244" s="602"/>
      <c r="D244" s="602"/>
      <c r="E244" s="308"/>
      <c r="F244" s="308"/>
      <c r="G244" s="308"/>
      <c r="H244" s="308"/>
      <c r="I244" s="308"/>
      <c r="J244" s="308"/>
      <c r="K244" s="308"/>
      <c r="L244" s="308"/>
      <c r="M244" s="308"/>
      <c r="N244" s="308"/>
      <c r="O244" s="308"/>
      <c r="P244" s="308"/>
      <c r="Q244" s="308"/>
      <c r="R244" s="308"/>
      <c r="S244" s="308"/>
    </row>
    <row r="245" spans="1:19" ht="26.05" customHeight="1" x14ac:dyDescent="0.3">
      <c r="A245" s="549" t="s">
        <v>282</v>
      </c>
      <c r="B245" s="307">
        <f t="shared" si="3"/>
        <v>0</v>
      </c>
      <c r="C245" s="602"/>
      <c r="D245" s="602"/>
      <c r="E245" s="308"/>
      <c r="F245" s="308"/>
      <c r="G245" s="308"/>
      <c r="H245" s="308"/>
      <c r="I245" s="308"/>
      <c r="J245" s="308"/>
      <c r="K245" s="308"/>
      <c r="L245" s="308"/>
      <c r="M245" s="308"/>
      <c r="N245" s="308"/>
      <c r="O245" s="308"/>
      <c r="P245" s="308"/>
      <c r="Q245" s="308"/>
      <c r="R245" s="308"/>
      <c r="S245" s="308"/>
    </row>
    <row r="246" spans="1:19" ht="26.05" customHeight="1" x14ac:dyDescent="0.3">
      <c r="A246" s="550" t="s">
        <v>284</v>
      </c>
      <c r="B246" s="307">
        <f t="shared" si="3"/>
        <v>0</v>
      </c>
      <c r="C246" s="602"/>
      <c r="D246" s="602"/>
      <c r="E246" s="308"/>
      <c r="F246" s="308"/>
      <c r="G246" s="308"/>
      <c r="H246" s="308"/>
      <c r="I246" s="308"/>
      <c r="J246" s="308"/>
      <c r="K246" s="308"/>
      <c r="L246" s="308"/>
      <c r="M246" s="308"/>
      <c r="N246" s="308"/>
      <c r="O246" s="308"/>
      <c r="P246" s="308"/>
      <c r="Q246" s="308"/>
      <c r="R246" s="308"/>
      <c r="S246" s="308"/>
    </row>
    <row r="247" spans="1:19" ht="26.05" customHeight="1" x14ac:dyDescent="0.3">
      <c r="A247" s="551" t="s">
        <v>286</v>
      </c>
      <c r="B247" s="307">
        <f t="shared" si="3"/>
        <v>0</v>
      </c>
      <c r="C247" s="602"/>
      <c r="D247" s="602"/>
      <c r="E247" s="308"/>
      <c r="F247" s="308"/>
      <c r="G247" s="308"/>
      <c r="H247" s="308"/>
      <c r="I247" s="308"/>
      <c r="J247" s="308"/>
      <c r="K247" s="308"/>
      <c r="L247" s="308"/>
      <c r="M247" s="308"/>
      <c r="N247" s="308"/>
      <c r="O247" s="308"/>
      <c r="P247" s="308"/>
      <c r="Q247" s="308"/>
      <c r="R247" s="308"/>
      <c r="S247" s="308"/>
    </row>
    <row r="248" spans="1:19" ht="26.05" customHeight="1" x14ac:dyDescent="0.3">
      <c r="A248" s="552" t="s">
        <v>288</v>
      </c>
      <c r="B248" s="307">
        <f t="shared" si="3"/>
        <v>0</v>
      </c>
      <c r="C248" s="602"/>
      <c r="D248" s="602"/>
      <c r="E248" s="308"/>
      <c r="F248" s="308"/>
      <c r="G248" s="308"/>
      <c r="H248" s="308"/>
      <c r="I248" s="308"/>
      <c r="J248" s="308"/>
      <c r="K248" s="308"/>
      <c r="L248" s="308"/>
      <c r="M248" s="308"/>
      <c r="N248" s="308"/>
      <c r="O248" s="308"/>
      <c r="P248" s="308"/>
      <c r="Q248" s="308"/>
      <c r="R248" s="308"/>
      <c r="S248" s="308"/>
    </row>
    <row r="249" spans="1:19" ht="26.05" customHeight="1" x14ac:dyDescent="0.3">
      <c r="A249" s="553" t="s">
        <v>290</v>
      </c>
      <c r="B249" s="307">
        <f t="shared" si="3"/>
        <v>0</v>
      </c>
      <c r="C249" s="602"/>
      <c r="D249" s="602"/>
      <c r="E249" s="308"/>
      <c r="F249" s="308"/>
      <c r="G249" s="308"/>
      <c r="H249" s="308"/>
      <c r="I249" s="308"/>
      <c r="J249" s="308"/>
      <c r="K249" s="308"/>
      <c r="L249" s="308"/>
      <c r="M249" s="308"/>
      <c r="N249" s="308"/>
      <c r="O249" s="308"/>
      <c r="P249" s="308"/>
      <c r="Q249" s="308"/>
      <c r="R249" s="308"/>
      <c r="S249" s="308"/>
    </row>
    <row r="250" spans="1:19" ht="26.05" customHeight="1" x14ac:dyDescent="0.3">
      <c r="A250" s="554" t="s">
        <v>292</v>
      </c>
      <c r="B250" s="307">
        <f t="shared" si="3"/>
        <v>0</v>
      </c>
      <c r="C250" s="602"/>
      <c r="D250" s="602"/>
      <c r="E250" s="308"/>
      <c r="F250" s="308"/>
      <c r="G250" s="308"/>
      <c r="H250" s="308"/>
      <c r="I250" s="308"/>
      <c r="J250" s="308"/>
      <c r="K250" s="308"/>
      <c r="L250" s="308"/>
      <c r="M250" s="308"/>
      <c r="N250" s="308"/>
      <c r="O250" s="308"/>
      <c r="P250" s="308"/>
      <c r="Q250" s="308"/>
      <c r="R250" s="308"/>
      <c r="S250" s="308"/>
    </row>
    <row r="251" spans="1:19" ht="26.05" customHeight="1" x14ac:dyDescent="0.3">
      <c r="A251" s="555" t="s">
        <v>294</v>
      </c>
      <c r="B251" s="307">
        <f t="shared" si="3"/>
        <v>0</v>
      </c>
      <c r="C251" s="602"/>
      <c r="D251" s="602"/>
      <c r="E251" s="308"/>
      <c r="F251" s="308"/>
      <c r="G251" s="308"/>
      <c r="H251" s="308"/>
      <c r="I251" s="308"/>
      <c r="J251" s="308"/>
      <c r="K251" s="308"/>
      <c r="L251" s="308"/>
      <c r="M251" s="308"/>
      <c r="N251" s="308"/>
      <c r="O251" s="308"/>
      <c r="P251" s="308"/>
      <c r="Q251" s="308"/>
      <c r="R251" s="308"/>
      <c r="S251" s="308"/>
    </row>
    <row r="252" spans="1:19" ht="26.05" customHeight="1" x14ac:dyDescent="0.3">
      <c r="A252" s="556" t="s">
        <v>296</v>
      </c>
      <c r="B252" s="307">
        <f t="shared" si="3"/>
        <v>0</v>
      </c>
      <c r="C252" s="602"/>
      <c r="D252" s="602"/>
      <c r="E252" s="308"/>
      <c r="F252" s="308"/>
      <c r="G252" s="308"/>
      <c r="H252" s="308"/>
      <c r="I252" s="308"/>
      <c r="J252" s="308"/>
      <c r="K252" s="308"/>
      <c r="L252" s="308"/>
      <c r="M252" s="308"/>
      <c r="N252" s="308"/>
      <c r="O252" s="308"/>
      <c r="P252" s="308"/>
      <c r="Q252" s="308"/>
      <c r="R252" s="308"/>
      <c r="S252" s="308"/>
    </row>
    <row r="253" spans="1:19" ht="26.05" customHeight="1" x14ac:dyDescent="0.3">
      <c r="A253" s="557" t="s">
        <v>213</v>
      </c>
      <c r="B253" s="307">
        <f t="shared" si="3"/>
        <v>0</v>
      </c>
      <c r="C253" s="602"/>
      <c r="D253" s="602"/>
      <c r="E253" s="308"/>
      <c r="F253" s="308"/>
      <c r="G253" s="308"/>
      <c r="H253" s="308"/>
      <c r="I253" s="308"/>
      <c r="J253" s="308"/>
      <c r="K253" s="308"/>
      <c r="L253" s="308"/>
      <c r="M253" s="308"/>
      <c r="N253" s="308"/>
      <c r="O253" s="308"/>
      <c r="P253" s="308"/>
      <c r="Q253" s="308"/>
      <c r="R253" s="308"/>
      <c r="S253" s="308"/>
    </row>
    <row r="254" spans="1:19" ht="26.05" customHeight="1" x14ac:dyDescent="0.3">
      <c r="A254" s="558" t="s">
        <v>217</v>
      </c>
      <c r="B254" s="307">
        <f t="shared" si="3"/>
        <v>0</v>
      </c>
      <c r="C254" s="602"/>
      <c r="D254" s="602"/>
      <c r="E254" s="308"/>
      <c r="F254" s="308"/>
      <c r="G254" s="308"/>
      <c r="H254" s="308"/>
      <c r="I254" s="308"/>
      <c r="J254" s="308"/>
      <c r="K254" s="308"/>
      <c r="L254" s="308"/>
      <c r="M254" s="308"/>
      <c r="N254" s="308"/>
      <c r="O254" s="308"/>
      <c r="P254" s="308"/>
      <c r="Q254" s="308"/>
      <c r="R254" s="308"/>
      <c r="S254" s="308"/>
    </row>
    <row r="255" spans="1:19" ht="26.05" customHeight="1" x14ac:dyDescent="0.3">
      <c r="A255" s="559" t="s">
        <v>221</v>
      </c>
      <c r="B255" s="307">
        <f t="shared" si="3"/>
        <v>0</v>
      </c>
      <c r="C255" s="602"/>
      <c r="D255" s="602"/>
      <c r="E255" s="308"/>
      <c r="F255" s="308"/>
      <c r="G255" s="308"/>
      <c r="H255" s="308"/>
      <c r="I255" s="308"/>
      <c r="J255" s="308"/>
      <c r="K255" s="308"/>
      <c r="L255" s="308"/>
      <c r="M255" s="308"/>
      <c r="N255" s="308"/>
      <c r="O255" s="308"/>
      <c r="P255" s="308"/>
      <c r="Q255" s="308"/>
      <c r="R255" s="308"/>
      <c r="S255" s="308"/>
    </row>
    <row r="256" spans="1:19" ht="26.05" customHeight="1" x14ac:dyDescent="0.3">
      <c r="A256" s="560" t="s">
        <v>225</v>
      </c>
      <c r="B256" s="307">
        <f t="shared" si="3"/>
        <v>0</v>
      </c>
      <c r="C256" s="602"/>
      <c r="D256" s="602"/>
      <c r="E256" s="308"/>
      <c r="F256" s="308"/>
      <c r="G256" s="308"/>
      <c r="H256" s="308"/>
      <c r="I256" s="308"/>
      <c r="J256" s="308"/>
      <c r="K256" s="308"/>
      <c r="L256" s="308"/>
      <c r="M256" s="308"/>
      <c r="N256" s="308"/>
      <c r="O256" s="308"/>
      <c r="P256" s="308"/>
      <c r="Q256" s="308"/>
      <c r="R256" s="308"/>
      <c r="S256" s="308"/>
    </row>
    <row r="257" spans="1:19" ht="26.05" customHeight="1" x14ac:dyDescent="0.3">
      <c r="A257" s="561" t="s">
        <v>229</v>
      </c>
      <c r="B257" s="307">
        <f t="shared" si="3"/>
        <v>0</v>
      </c>
      <c r="C257" s="602"/>
      <c r="D257" s="602"/>
      <c r="E257" s="308"/>
      <c r="F257" s="308"/>
      <c r="G257" s="308"/>
      <c r="H257" s="308"/>
      <c r="I257" s="308"/>
      <c r="J257" s="308"/>
      <c r="K257" s="308"/>
      <c r="L257" s="308"/>
      <c r="M257" s="308"/>
      <c r="N257" s="308"/>
      <c r="O257" s="308"/>
      <c r="P257" s="308"/>
      <c r="Q257" s="308"/>
      <c r="R257" s="308"/>
      <c r="S257" s="308"/>
    </row>
    <row r="258" spans="1:19" ht="26.05" customHeight="1" x14ac:dyDescent="0.3">
      <c r="A258" s="562" t="s">
        <v>233</v>
      </c>
      <c r="B258" s="307">
        <f t="shared" si="3"/>
        <v>0</v>
      </c>
      <c r="C258" s="602"/>
      <c r="D258" s="602"/>
      <c r="E258" s="308"/>
      <c r="F258" s="308"/>
      <c r="G258" s="308"/>
      <c r="H258" s="308"/>
      <c r="I258" s="308"/>
      <c r="J258" s="308"/>
      <c r="K258" s="308"/>
      <c r="L258" s="308"/>
      <c r="M258" s="308"/>
      <c r="N258" s="308"/>
      <c r="O258" s="308"/>
      <c r="P258" s="308"/>
      <c r="Q258" s="308"/>
      <c r="R258" s="308"/>
      <c r="S258" s="308"/>
    </row>
    <row r="259" spans="1:19" ht="26.05" customHeight="1" x14ac:dyDescent="0.3">
      <c r="A259" s="563" t="s">
        <v>237</v>
      </c>
      <c r="B259" s="307">
        <f t="shared" si="3"/>
        <v>0</v>
      </c>
      <c r="C259" s="602"/>
      <c r="D259" s="602"/>
      <c r="E259" s="308"/>
      <c r="F259" s="308"/>
      <c r="G259" s="308"/>
      <c r="H259" s="308"/>
      <c r="I259" s="308"/>
      <c r="J259" s="308"/>
      <c r="K259" s="308"/>
      <c r="L259" s="308"/>
      <c r="M259" s="308"/>
      <c r="N259" s="308"/>
      <c r="O259" s="308"/>
      <c r="P259" s="308"/>
      <c r="Q259" s="308"/>
      <c r="R259" s="308"/>
      <c r="S259" s="308"/>
    </row>
    <row r="260" spans="1:19" ht="26.05" customHeight="1" x14ac:dyDescent="0.3">
      <c r="A260" s="564" t="s">
        <v>241</v>
      </c>
      <c r="B260" s="307">
        <f t="shared" si="3"/>
        <v>0</v>
      </c>
      <c r="C260" s="602"/>
      <c r="D260" s="602"/>
      <c r="E260" s="308"/>
      <c r="F260" s="308"/>
      <c r="G260" s="308"/>
      <c r="H260" s="308"/>
      <c r="I260" s="308"/>
      <c r="J260" s="308"/>
      <c r="K260" s="308"/>
      <c r="L260" s="308"/>
      <c r="M260" s="308"/>
      <c r="N260" s="308"/>
      <c r="O260" s="308"/>
      <c r="P260" s="308"/>
      <c r="Q260" s="308"/>
      <c r="R260" s="308"/>
      <c r="S260" s="308"/>
    </row>
    <row r="261" spans="1:19" ht="26.05" customHeight="1" x14ac:dyDescent="0.3">
      <c r="A261" s="565" t="s">
        <v>245</v>
      </c>
      <c r="B261" s="307">
        <f t="shared" ref="B261:B296" si="4">SUM(C261:Z261)</f>
        <v>0</v>
      </c>
      <c r="C261" s="602"/>
      <c r="D261" s="602"/>
      <c r="E261" s="308"/>
      <c r="F261" s="308"/>
      <c r="G261" s="308"/>
      <c r="H261" s="308"/>
      <c r="I261" s="308"/>
      <c r="J261" s="308"/>
      <c r="K261" s="308"/>
      <c r="L261" s="308"/>
      <c r="M261" s="308"/>
      <c r="N261" s="308"/>
      <c r="O261" s="308"/>
      <c r="P261" s="308"/>
      <c r="Q261" s="308"/>
      <c r="R261" s="308"/>
      <c r="S261" s="308"/>
    </row>
    <row r="262" spans="1:19" ht="26.05" customHeight="1" x14ac:dyDescent="0.3">
      <c r="A262" s="566" t="s">
        <v>249</v>
      </c>
      <c r="B262" s="307">
        <f t="shared" si="4"/>
        <v>0</v>
      </c>
      <c r="C262" s="602"/>
      <c r="D262" s="602"/>
      <c r="E262" s="308"/>
      <c r="F262" s="308"/>
      <c r="G262" s="308"/>
      <c r="H262" s="308"/>
      <c r="I262" s="308"/>
      <c r="J262" s="308"/>
      <c r="K262" s="308"/>
      <c r="L262" s="308"/>
      <c r="M262" s="308"/>
      <c r="N262" s="308"/>
      <c r="O262" s="308"/>
      <c r="P262" s="308"/>
      <c r="Q262" s="308"/>
      <c r="R262" s="308"/>
      <c r="S262" s="308"/>
    </row>
    <row r="263" spans="1:19" ht="26.05" customHeight="1" x14ac:dyDescent="0.3">
      <c r="A263" s="567" t="s">
        <v>253</v>
      </c>
      <c r="B263" s="307">
        <f t="shared" si="4"/>
        <v>0</v>
      </c>
      <c r="C263" s="602"/>
      <c r="D263" s="602"/>
      <c r="E263" s="308"/>
      <c r="F263" s="308"/>
      <c r="G263" s="308"/>
      <c r="H263" s="308"/>
      <c r="I263" s="308"/>
      <c r="J263" s="308"/>
      <c r="K263" s="308"/>
      <c r="L263" s="308"/>
      <c r="M263" s="308"/>
      <c r="N263" s="308"/>
      <c r="O263" s="308"/>
      <c r="P263" s="308"/>
      <c r="Q263" s="308"/>
      <c r="R263" s="308"/>
      <c r="S263" s="308"/>
    </row>
    <row r="264" spans="1:19" ht="26.05" customHeight="1" x14ac:dyDescent="0.3">
      <c r="A264" s="568" t="s">
        <v>257</v>
      </c>
      <c r="B264" s="307">
        <f t="shared" si="4"/>
        <v>0</v>
      </c>
      <c r="C264" s="602"/>
      <c r="D264" s="602"/>
      <c r="E264" s="308"/>
      <c r="F264" s="308"/>
      <c r="G264" s="308"/>
      <c r="H264" s="308"/>
      <c r="I264" s="308"/>
      <c r="J264" s="308"/>
      <c r="K264" s="308"/>
      <c r="L264" s="308"/>
      <c r="M264" s="308"/>
      <c r="N264" s="308"/>
      <c r="O264" s="308"/>
      <c r="P264" s="308"/>
      <c r="Q264" s="308"/>
      <c r="R264" s="308"/>
      <c r="S264" s="308"/>
    </row>
    <row r="265" spans="1:19" ht="26.05" customHeight="1" x14ac:dyDescent="0.3">
      <c r="A265" s="569" t="s">
        <v>261</v>
      </c>
      <c r="B265" s="307">
        <f t="shared" si="4"/>
        <v>0</v>
      </c>
      <c r="C265" s="602"/>
      <c r="D265" s="602"/>
      <c r="E265" s="308"/>
      <c r="F265" s="308"/>
      <c r="G265" s="308"/>
      <c r="H265" s="308"/>
      <c r="I265" s="308"/>
      <c r="J265" s="308"/>
      <c r="K265" s="308"/>
      <c r="L265" s="308"/>
      <c r="M265" s="308"/>
      <c r="N265" s="308"/>
      <c r="O265" s="308"/>
      <c r="P265" s="308"/>
      <c r="Q265" s="308"/>
      <c r="R265" s="308"/>
      <c r="S265" s="308"/>
    </row>
    <row r="266" spans="1:19" ht="26.05" customHeight="1" x14ac:dyDescent="0.3">
      <c r="A266" s="570" t="s">
        <v>265</v>
      </c>
      <c r="B266" s="307">
        <f t="shared" si="4"/>
        <v>0</v>
      </c>
      <c r="C266" s="602"/>
      <c r="D266" s="602"/>
      <c r="E266" s="308"/>
      <c r="F266" s="308"/>
      <c r="G266" s="308"/>
      <c r="H266" s="308"/>
      <c r="I266" s="308"/>
      <c r="J266" s="308"/>
      <c r="K266" s="308"/>
      <c r="L266" s="308"/>
      <c r="M266" s="308"/>
      <c r="N266" s="308"/>
      <c r="O266" s="308"/>
      <c r="P266" s="308"/>
      <c r="Q266" s="308"/>
      <c r="R266" s="308"/>
      <c r="S266" s="308"/>
    </row>
    <row r="267" spans="1:19" ht="26.05" customHeight="1" x14ac:dyDescent="0.3">
      <c r="A267" s="571" t="s">
        <v>269</v>
      </c>
      <c r="B267" s="307">
        <f t="shared" si="4"/>
        <v>0</v>
      </c>
      <c r="C267" s="602"/>
      <c r="D267" s="602"/>
      <c r="E267" s="308"/>
      <c r="F267" s="308"/>
      <c r="G267" s="308"/>
      <c r="H267" s="308"/>
      <c r="I267" s="308"/>
      <c r="J267" s="308"/>
      <c r="K267" s="308"/>
      <c r="L267" s="308"/>
      <c r="M267" s="308"/>
      <c r="N267" s="308"/>
      <c r="O267" s="308"/>
      <c r="P267" s="308"/>
      <c r="Q267" s="308"/>
      <c r="R267" s="308"/>
      <c r="S267" s="308"/>
    </row>
    <row r="268" spans="1:19" ht="26.05" customHeight="1" x14ac:dyDescent="0.3">
      <c r="A268" s="572" t="s">
        <v>272</v>
      </c>
      <c r="B268" s="307">
        <f t="shared" si="4"/>
        <v>0</v>
      </c>
      <c r="C268" s="602"/>
      <c r="D268" s="602"/>
      <c r="E268" s="308"/>
      <c r="F268" s="308"/>
      <c r="G268" s="308"/>
      <c r="H268" s="308"/>
      <c r="I268" s="308"/>
      <c r="J268" s="308"/>
      <c r="K268" s="308"/>
      <c r="L268" s="308"/>
      <c r="M268" s="308"/>
      <c r="N268" s="308"/>
      <c r="O268" s="308"/>
      <c r="P268" s="308"/>
      <c r="Q268" s="308"/>
      <c r="R268" s="308"/>
      <c r="S268" s="308"/>
    </row>
    <row r="269" spans="1:19" ht="26.05" customHeight="1" x14ac:dyDescent="0.3">
      <c r="A269" s="573" t="s">
        <v>275</v>
      </c>
      <c r="B269" s="307">
        <f t="shared" si="4"/>
        <v>0</v>
      </c>
      <c r="C269" s="602"/>
      <c r="D269" s="602"/>
      <c r="E269" s="308"/>
      <c r="F269" s="308"/>
      <c r="G269" s="308"/>
      <c r="H269" s="308"/>
      <c r="I269" s="308"/>
      <c r="J269" s="308"/>
      <c r="K269" s="308"/>
      <c r="L269" s="308"/>
      <c r="M269" s="308"/>
      <c r="N269" s="308"/>
      <c r="O269" s="308"/>
      <c r="P269" s="308"/>
      <c r="Q269" s="308"/>
      <c r="R269" s="308"/>
      <c r="S269" s="308"/>
    </row>
    <row r="270" spans="1:19" ht="26.05" customHeight="1" x14ac:dyDescent="0.3">
      <c r="A270" s="574" t="s">
        <v>277</v>
      </c>
      <c r="B270" s="307">
        <f t="shared" si="4"/>
        <v>0</v>
      </c>
      <c r="C270" s="602"/>
      <c r="D270" s="602"/>
      <c r="E270" s="308"/>
      <c r="F270" s="308"/>
      <c r="G270" s="308"/>
      <c r="H270" s="308"/>
      <c r="I270" s="308"/>
      <c r="J270" s="308"/>
      <c r="K270" s="308"/>
      <c r="L270" s="308"/>
      <c r="M270" s="308"/>
      <c r="N270" s="308"/>
      <c r="O270" s="308"/>
      <c r="P270" s="308"/>
      <c r="Q270" s="308"/>
      <c r="R270" s="308"/>
      <c r="S270" s="308"/>
    </row>
    <row r="271" spans="1:19" ht="26.05" customHeight="1" x14ac:dyDescent="0.3">
      <c r="A271" s="575" t="s">
        <v>279</v>
      </c>
      <c r="B271" s="307">
        <f t="shared" si="4"/>
        <v>0</v>
      </c>
      <c r="C271" s="602"/>
      <c r="D271" s="602"/>
      <c r="E271" s="308"/>
      <c r="F271" s="308"/>
      <c r="G271" s="308"/>
      <c r="H271" s="308"/>
      <c r="I271" s="308"/>
      <c r="J271" s="308"/>
      <c r="K271" s="308"/>
      <c r="L271" s="308"/>
      <c r="M271" s="308"/>
      <c r="N271" s="308"/>
      <c r="O271" s="308"/>
      <c r="P271" s="308"/>
      <c r="Q271" s="308"/>
      <c r="R271" s="308"/>
      <c r="S271" s="308"/>
    </row>
    <row r="272" spans="1:19" ht="26.05" customHeight="1" x14ac:dyDescent="0.3">
      <c r="A272" s="576" t="s">
        <v>281</v>
      </c>
      <c r="B272" s="307">
        <f t="shared" si="4"/>
        <v>0</v>
      </c>
      <c r="C272" s="602"/>
      <c r="D272" s="602"/>
      <c r="E272" s="308"/>
      <c r="F272" s="308"/>
      <c r="G272" s="308"/>
      <c r="H272" s="308"/>
      <c r="I272" s="308"/>
      <c r="J272" s="308"/>
      <c r="K272" s="308"/>
      <c r="L272" s="308"/>
      <c r="M272" s="308"/>
      <c r="N272" s="308"/>
      <c r="O272" s="308"/>
      <c r="P272" s="308"/>
      <c r="Q272" s="308"/>
      <c r="R272" s="308"/>
      <c r="S272" s="308"/>
    </row>
    <row r="273" spans="1:19" ht="26.05" customHeight="1" x14ac:dyDescent="0.3">
      <c r="A273" s="577" t="s">
        <v>283</v>
      </c>
      <c r="B273" s="307">
        <f t="shared" si="4"/>
        <v>0</v>
      </c>
      <c r="C273" s="602"/>
      <c r="D273" s="602"/>
      <c r="E273" s="308"/>
      <c r="F273" s="308"/>
      <c r="G273" s="308"/>
      <c r="H273" s="308"/>
      <c r="I273" s="308"/>
      <c r="J273" s="308"/>
      <c r="K273" s="308"/>
      <c r="L273" s="308"/>
      <c r="M273" s="308"/>
      <c r="N273" s="308"/>
      <c r="O273" s="308"/>
      <c r="P273" s="308"/>
      <c r="Q273" s="308"/>
      <c r="R273" s="308"/>
      <c r="S273" s="308"/>
    </row>
    <row r="274" spans="1:19" ht="26.05" customHeight="1" x14ac:dyDescent="0.3">
      <c r="A274" s="578" t="s">
        <v>285</v>
      </c>
      <c r="B274" s="307">
        <f t="shared" si="4"/>
        <v>0</v>
      </c>
      <c r="C274" s="602"/>
      <c r="D274" s="602"/>
      <c r="E274" s="308"/>
      <c r="F274" s="308"/>
      <c r="G274" s="308"/>
      <c r="H274" s="308"/>
      <c r="I274" s="308"/>
      <c r="J274" s="308"/>
      <c r="K274" s="308"/>
      <c r="L274" s="308"/>
      <c r="M274" s="308"/>
      <c r="N274" s="308"/>
      <c r="O274" s="308"/>
      <c r="P274" s="308"/>
      <c r="Q274" s="308"/>
      <c r="R274" s="308"/>
      <c r="S274" s="308"/>
    </row>
    <row r="275" spans="1:19" ht="26.05" customHeight="1" x14ac:dyDescent="0.3">
      <c r="A275" s="579" t="s">
        <v>287</v>
      </c>
      <c r="B275" s="307">
        <f t="shared" si="4"/>
        <v>0</v>
      </c>
      <c r="C275" s="602"/>
      <c r="D275" s="602"/>
      <c r="E275" s="308"/>
      <c r="F275" s="308"/>
      <c r="G275" s="308"/>
      <c r="H275" s="308"/>
      <c r="I275" s="308"/>
      <c r="J275" s="308"/>
      <c r="K275" s="308"/>
      <c r="L275" s="308"/>
      <c r="M275" s="308"/>
      <c r="N275" s="308"/>
      <c r="O275" s="308"/>
      <c r="P275" s="308"/>
      <c r="Q275" s="308"/>
      <c r="R275" s="308"/>
      <c r="S275" s="308"/>
    </row>
    <row r="276" spans="1:19" ht="26.05" customHeight="1" x14ac:dyDescent="0.3">
      <c r="A276" s="580" t="s">
        <v>289</v>
      </c>
      <c r="B276" s="307">
        <f t="shared" si="4"/>
        <v>0</v>
      </c>
      <c r="C276" s="602"/>
      <c r="D276" s="602"/>
      <c r="E276" s="308"/>
      <c r="F276" s="308"/>
      <c r="G276" s="308"/>
      <c r="H276" s="308"/>
      <c r="I276" s="308"/>
      <c r="J276" s="308"/>
      <c r="K276" s="308"/>
      <c r="L276" s="308"/>
      <c r="M276" s="308"/>
      <c r="N276" s="308"/>
      <c r="O276" s="308"/>
      <c r="P276" s="308"/>
      <c r="Q276" s="308"/>
      <c r="R276" s="308"/>
      <c r="S276" s="308"/>
    </row>
    <row r="277" spans="1:19" ht="26.05" customHeight="1" x14ac:dyDescent="0.3">
      <c r="A277" s="581" t="s">
        <v>291</v>
      </c>
      <c r="B277" s="307">
        <f t="shared" si="4"/>
        <v>0</v>
      </c>
      <c r="C277" s="602"/>
      <c r="D277" s="602"/>
      <c r="E277" s="308"/>
      <c r="F277" s="308"/>
      <c r="G277" s="308"/>
      <c r="H277" s="308"/>
      <c r="I277" s="308"/>
      <c r="J277" s="308"/>
      <c r="K277" s="308"/>
      <c r="L277" s="308"/>
      <c r="M277" s="308"/>
      <c r="N277" s="308"/>
      <c r="O277" s="308"/>
      <c r="P277" s="308"/>
      <c r="Q277" s="308"/>
      <c r="R277" s="308"/>
      <c r="S277" s="308"/>
    </row>
    <row r="278" spans="1:19" ht="26.05" customHeight="1" x14ac:dyDescent="0.3">
      <c r="A278" s="582" t="s">
        <v>293</v>
      </c>
      <c r="B278" s="307">
        <f t="shared" si="4"/>
        <v>0</v>
      </c>
      <c r="C278" s="602"/>
      <c r="D278" s="602"/>
      <c r="E278" s="308"/>
      <c r="F278" s="308"/>
      <c r="G278" s="308"/>
      <c r="H278" s="308"/>
      <c r="I278" s="308"/>
      <c r="J278" s="308"/>
      <c r="K278" s="308"/>
      <c r="L278" s="308"/>
      <c r="M278" s="308"/>
      <c r="N278" s="308"/>
      <c r="O278" s="308"/>
      <c r="P278" s="308"/>
      <c r="Q278" s="308"/>
      <c r="R278" s="308"/>
      <c r="S278" s="308"/>
    </row>
    <row r="279" spans="1:19" ht="26.05" customHeight="1" x14ac:dyDescent="0.3">
      <c r="A279" s="583" t="s">
        <v>295</v>
      </c>
      <c r="B279" s="307">
        <f t="shared" si="4"/>
        <v>0</v>
      </c>
      <c r="C279" s="602"/>
      <c r="D279" s="602"/>
      <c r="E279" s="308"/>
      <c r="F279" s="308"/>
      <c r="G279" s="308"/>
      <c r="H279" s="308"/>
      <c r="I279" s="308"/>
      <c r="J279" s="308"/>
      <c r="K279" s="308"/>
      <c r="L279" s="308"/>
      <c r="M279" s="308"/>
      <c r="N279" s="308"/>
      <c r="O279" s="308"/>
      <c r="P279" s="308"/>
      <c r="Q279" s="308"/>
      <c r="R279" s="308"/>
      <c r="S279" s="308"/>
    </row>
    <row r="280" spans="1:19" ht="26.05" customHeight="1" x14ac:dyDescent="0.3">
      <c r="A280" s="584" t="s">
        <v>297</v>
      </c>
      <c r="B280" s="307">
        <f t="shared" si="4"/>
        <v>0</v>
      </c>
      <c r="C280" s="602"/>
      <c r="D280" s="602"/>
      <c r="E280" s="308"/>
      <c r="F280" s="308"/>
      <c r="G280" s="308"/>
      <c r="H280" s="308"/>
      <c r="I280" s="308"/>
      <c r="J280" s="308"/>
      <c r="K280" s="308"/>
      <c r="L280" s="308"/>
      <c r="M280" s="308"/>
      <c r="N280" s="308"/>
      <c r="O280" s="308"/>
      <c r="P280" s="308"/>
      <c r="Q280" s="308"/>
      <c r="R280" s="308"/>
      <c r="S280" s="308"/>
    </row>
    <row r="281" spans="1:19" ht="26.05" customHeight="1" x14ac:dyDescent="0.3">
      <c r="A281" s="306" t="s">
        <v>214</v>
      </c>
      <c r="B281" s="307">
        <f t="shared" si="4"/>
        <v>0</v>
      </c>
      <c r="C281" s="602"/>
      <c r="D281" s="602"/>
      <c r="E281" s="308"/>
      <c r="F281" s="308"/>
      <c r="G281" s="308"/>
      <c r="H281" s="308"/>
      <c r="I281" s="308"/>
      <c r="J281" s="308"/>
      <c r="K281" s="308"/>
      <c r="L281" s="308"/>
      <c r="M281" s="308"/>
      <c r="N281" s="308"/>
      <c r="O281" s="308"/>
      <c r="P281" s="308"/>
      <c r="Q281" s="308"/>
      <c r="R281" s="308"/>
      <c r="S281" s="308"/>
    </row>
    <row r="282" spans="1:19" ht="26.05" customHeight="1" x14ac:dyDescent="0.3">
      <c r="A282" s="585" t="s">
        <v>218</v>
      </c>
      <c r="B282" s="307">
        <f t="shared" si="4"/>
        <v>0</v>
      </c>
      <c r="C282" s="602"/>
      <c r="D282" s="602"/>
      <c r="E282" s="308"/>
      <c r="F282" s="308"/>
      <c r="G282" s="308"/>
      <c r="H282" s="308"/>
      <c r="I282" s="308"/>
      <c r="J282" s="308"/>
      <c r="K282" s="308"/>
      <c r="L282" s="308"/>
      <c r="M282" s="308"/>
      <c r="N282" s="308"/>
      <c r="O282" s="308"/>
      <c r="P282" s="308"/>
      <c r="Q282" s="308"/>
      <c r="R282" s="308"/>
      <c r="S282" s="308"/>
    </row>
    <row r="283" spans="1:19" ht="26.05" customHeight="1" x14ac:dyDescent="0.3">
      <c r="A283" s="586" t="s">
        <v>222</v>
      </c>
      <c r="B283" s="307">
        <f t="shared" si="4"/>
        <v>0</v>
      </c>
      <c r="C283" s="602"/>
      <c r="D283" s="602"/>
      <c r="E283" s="308"/>
      <c r="F283" s="308"/>
      <c r="G283" s="308"/>
      <c r="H283" s="308"/>
      <c r="I283" s="308"/>
      <c r="J283" s="308"/>
      <c r="K283" s="308"/>
      <c r="L283" s="308"/>
      <c r="M283" s="308"/>
      <c r="N283" s="308"/>
      <c r="O283" s="308"/>
      <c r="P283" s="308"/>
      <c r="Q283" s="308"/>
      <c r="R283" s="308"/>
      <c r="S283" s="308"/>
    </row>
    <row r="284" spans="1:19" ht="26.05" customHeight="1" x14ac:dyDescent="0.3">
      <c r="A284" s="587" t="s">
        <v>226</v>
      </c>
      <c r="B284" s="307">
        <f t="shared" si="4"/>
        <v>0</v>
      </c>
      <c r="C284" s="602"/>
      <c r="D284" s="602"/>
      <c r="E284" s="308"/>
      <c r="F284" s="308"/>
      <c r="G284" s="308"/>
      <c r="H284" s="308"/>
      <c r="I284" s="308"/>
      <c r="J284" s="308"/>
      <c r="K284" s="308"/>
      <c r="L284" s="308"/>
      <c r="M284" s="308"/>
      <c r="N284" s="308"/>
      <c r="O284" s="308"/>
      <c r="P284" s="308"/>
      <c r="Q284" s="308"/>
      <c r="R284" s="308"/>
      <c r="S284" s="308"/>
    </row>
    <row r="285" spans="1:19" ht="26.05" customHeight="1" x14ac:dyDescent="0.3">
      <c r="A285" s="588" t="s">
        <v>230</v>
      </c>
      <c r="B285" s="307">
        <f t="shared" si="4"/>
        <v>0</v>
      </c>
      <c r="C285" s="602"/>
      <c r="D285" s="602"/>
      <c r="E285" s="308"/>
      <c r="F285" s="308"/>
      <c r="G285" s="308"/>
      <c r="H285" s="308"/>
      <c r="I285" s="308"/>
      <c r="J285" s="308"/>
      <c r="K285" s="308"/>
      <c r="L285" s="308"/>
      <c r="M285" s="308"/>
      <c r="N285" s="308"/>
      <c r="O285" s="308"/>
      <c r="P285" s="308"/>
      <c r="Q285" s="308"/>
      <c r="R285" s="308"/>
      <c r="S285" s="308"/>
    </row>
    <row r="286" spans="1:19" ht="26.05" customHeight="1" x14ac:dyDescent="0.3">
      <c r="A286" s="589" t="s">
        <v>234</v>
      </c>
      <c r="B286" s="307">
        <f t="shared" si="4"/>
        <v>0</v>
      </c>
      <c r="C286" s="602"/>
      <c r="D286" s="602"/>
      <c r="E286" s="308"/>
      <c r="F286" s="308"/>
      <c r="G286" s="308"/>
      <c r="H286" s="308"/>
      <c r="I286" s="308"/>
      <c r="J286" s="308"/>
      <c r="K286" s="308"/>
      <c r="L286" s="308"/>
      <c r="M286" s="308"/>
      <c r="N286" s="308"/>
      <c r="O286" s="308"/>
      <c r="P286" s="308"/>
      <c r="Q286" s="308"/>
      <c r="R286" s="308"/>
      <c r="S286" s="308"/>
    </row>
    <row r="287" spans="1:19" ht="26.05" customHeight="1" x14ac:dyDescent="0.3">
      <c r="A287" s="590" t="s">
        <v>238</v>
      </c>
      <c r="B287" s="307">
        <f t="shared" si="4"/>
        <v>0</v>
      </c>
      <c r="C287" s="602"/>
      <c r="D287" s="602"/>
      <c r="E287" s="308"/>
      <c r="F287" s="308"/>
      <c r="G287" s="308"/>
      <c r="H287" s="308"/>
      <c r="I287" s="308"/>
      <c r="J287" s="308"/>
      <c r="K287" s="308"/>
      <c r="L287" s="308"/>
      <c r="M287" s="308"/>
      <c r="N287" s="308"/>
      <c r="O287" s="308"/>
      <c r="P287" s="308"/>
      <c r="Q287" s="308"/>
      <c r="R287" s="308"/>
      <c r="S287" s="308"/>
    </row>
    <row r="288" spans="1:19" ht="26.05" customHeight="1" x14ac:dyDescent="0.3">
      <c r="A288" s="591" t="s">
        <v>242</v>
      </c>
      <c r="B288" s="307">
        <f t="shared" si="4"/>
        <v>0</v>
      </c>
      <c r="C288" s="602"/>
      <c r="D288" s="602"/>
      <c r="E288" s="308"/>
      <c r="F288" s="308"/>
      <c r="G288" s="308"/>
      <c r="H288" s="308"/>
      <c r="I288" s="308"/>
      <c r="J288" s="308"/>
      <c r="K288" s="308"/>
      <c r="L288" s="308"/>
      <c r="M288" s="308"/>
      <c r="N288" s="308"/>
      <c r="O288" s="308"/>
      <c r="P288" s="308"/>
      <c r="Q288" s="308"/>
      <c r="R288" s="308"/>
      <c r="S288" s="308"/>
    </row>
    <row r="289" spans="1:19" ht="26.05" customHeight="1" x14ac:dyDescent="0.3">
      <c r="A289" s="592" t="s">
        <v>246</v>
      </c>
      <c r="B289" s="307">
        <f t="shared" si="4"/>
        <v>0</v>
      </c>
      <c r="C289" s="602"/>
      <c r="D289" s="602"/>
      <c r="E289" s="308"/>
      <c r="F289" s="308"/>
      <c r="G289" s="308"/>
      <c r="H289" s="308"/>
      <c r="I289" s="308"/>
      <c r="J289" s="308"/>
      <c r="K289" s="308"/>
      <c r="L289" s="308"/>
      <c r="M289" s="308"/>
      <c r="N289" s="308"/>
      <c r="O289" s="308"/>
      <c r="P289" s="308"/>
      <c r="Q289" s="308"/>
      <c r="R289" s="308"/>
      <c r="S289" s="308"/>
    </row>
    <row r="290" spans="1:19" ht="26.05" customHeight="1" x14ac:dyDescent="0.3">
      <c r="A290" s="593" t="s">
        <v>250</v>
      </c>
      <c r="B290" s="307">
        <f t="shared" si="4"/>
        <v>0</v>
      </c>
      <c r="C290" s="602"/>
      <c r="D290" s="602"/>
      <c r="E290" s="308"/>
      <c r="F290" s="308"/>
      <c r="G290" s="308"/>
      <c r="H290" s="308"/>
      <c r="I290" s="308"/>
      <c r="J290" s="308"/>
      <c r="K290" s="308"/>
      <c r="L290" s="308"/>
      <c r="M290" s="308"/>
      <c r="N290" s="308"/>
      <c r="O290" s="308"/>
      <c r="P290" s="308"/>
      <c r="Q290" s="308"/>
      <c r="R290" s="308"/>
      <c r="S290" s="308"/>
    </row>
    <row r="291" spans="1:19" ht="26.05" customHeight="1" x14ac:dyDescent="0.3">
      <c r="A291" s="594" t="s">
        <v>254</v>
      </c>
      <c r="B291" s="307">
        <f t="shared" si="4"/>
        <v>0</v>
      </c>
      <c r="C291" s="602"/>
      <c r="D291" s="602"/>
      <c r="E291" s="308"/>
      <c r="F291" s="308"/>
      <c r="G291" s="308"/>
      <c r="H291" s="308"/>
      <c r="I291" s="308"/>
      <c r="J291" s="308"/>
      <c r="K291" s="308"/>
      <c r="L291" s="308"/>
      <c r="M291" s="308"/>
      <c r="N291" s="308"/>
      <c r="O291" s="308"/>
      <c r="P291" s="308"/>
      <c r="Q291" s="308"/>
      <c r="R291" s="308"/>
      <c r="S291" s="308"/>
    </row>
    <row r="292" spans="1:19" ht="26.05" customHeight="1" x14ac:dyDescent="0.3">
      <c r="A292" s="595" t="s">
        <v>258</v>
      </c>
      <c r="B292" s="307">
        <f t="shared" si="4"/>
        <v>0</v>
      </c>
      <c r="C292" s="602"/>
      <c r="D292" s="602"/>
      <c r="E292" s="308"/>
      <c r="F292" s="308"/>
      <c r="G292" s="308"/>
      <c r="H292" s="308"/>
      <c r="I292" s="308"/>
      <c r="J292" s="308"/>
      <c r="K292" s="308"/>
      <c r="L292" s="308"/>
      <c r="M292" s="308"/>
      <c r="N292" s="308"/>
      <c r="O292" s="308"/>
      <c r="P292" s="308"/>
      <c r="Q292" s="308"/>
      <c r="R292" s="308"/>
      <c r="S292" s="308"/>
    </row>
    <row r="293" spans="1:19" ht="26.05" customHeight="1" x14ac:dyDescent="0.3">
      <c r="A293" s="596" t="s">
        <v>262</v>
      </c>
      <c r="B293" s="307">
        <f t="shared" si="4"/>
        <v>0</v>
      </c>
      <c r="C293" s="602"/>
      <c r="D293" s="602"/>
      <c r="E293" s="308"/>
      <c r="F293" s="308"/>
      <c r="G293" s="308"/>
      <c r="H293" s="308"/>
      <c r="I293" s="308"/>
      <c r="J293" s="308"/>
      <c r="K293" s="308"/>
      <c r="L293" s="308"/>
      <c r="M293" s="308"/>
      <c r="N293" s="308"/>
      <c r="O293" s="308"/>
      <c r="P293" s="308"/>
      <c r="Q293" s="308"/>
      <c r="R293" s="308"/>
      <c r="S293" s="308"/>
    </row>
    <row r="294" spans="1:19" ht="26.05" customHeight="1" x14ac:dyDescent="0.3">
      <c r="A294" s="597" t="s">
        <v>266</v>
      </c>
      <c r="B294" s="307">
        <f t="shared" si="4"/>
        <v>0</v>
      </c>
      <c r="C294" s="602"/>
      <c r="D294" s="602"/>
      <c r="E294" s="308"/>
      <c r="F294" s="308"/>
      <c r="G294" s="308"/>
      <c r="H294" s="308"/>
      <c r="I294" s="308"/>
      <c r="J294" s="308"/>
      <c r="K294" s="308"/>
      <c r="L294" s="308"/>
      <c r="M294" s="308"/>
      <c r="N294" s="308"/>
      <c r="O294" s="308"/>
      <c r="P294" s="308"/>
      <c r="Q294" s="308"/>
      <c r="R294" s="308"/>
      <c r="S294" s="308"/>
    </row>
    <row r="295" spans="1:19" ht="26.05" customHeight="1" x14ac:dyDescent="0.3">
      <c r="A295" s="598" t="s">
        <v>270</v>
      </c>
      <c r="B295" s="307">
        <f t="shared" si="4"/>
        <v>0</v>
      </c>
      <c r="C295" s="602"/>
      <c r="D295" s="602"/>
      <c r="E295" s="308"/>
      <c r="F295" s="308"/>
      <c r="G295" s="308"/>
      <c r="H295" s="308"/>
      <c r="I295" s="308"/>
      <c r="J295" s="308"/>
      <c r="K295" s="308"/>
      <c r="L295" s="308"/>
      <c r="M295" s="308"/>
      <c r="N295" s="308"/>
      <c r="O295" s="308"/>
      <c r="P295" s="308"/>
      <c r="Q295" s="308"/>
      <c r="R295" s="308"/>
      <c r="S295" s="308"/>
    </row>
    <row r="296" spans="1:19" ht="26.05" customHeight="1" x14ac:dyDescent="0.3">
      <c r="A296" s="599" t="s">
        <v>273</v>
      </c>
      <c r="B296" s="307">
        <f t="shared" si="4"/>
        <v>0</v>
      </c>
      <c r="C296" s="602"/>
      <c r="D296" s="602"/>
      <c r="E296" s="308"/>
      <c r="F296" s="308"/>
      <c r="G296" s="308"/>
      <c r="H296" s="308"/>
      <c r="I296" s="308"/>
      <c r="J296" s="308"/>
      <c r="K296" s="308"/>
      <c r="L296" s="308"/>
      <c r="M296" s="308"/>
      <c r="N296" s="308"/>
      <c r="O296" s="308"/>
      <c r="P296" s="308"/>
      <c r="Q296" s="308"/>
      <c r="R296" s="308"/>
      <c r="S296" s="308"/>
    </row>
    <row r="297" spans="1:19" ht="26.05" customHeight="1" x14ac:dyDescent="0.3">
      <c r="A297" s="600"/>
      <c r="B297" s="600"/>
    </row>
  </sheetData>
  <sheetProtection formatCells="0" formatColumns="0" formatRows="0" insertColumns="0" insertRows="0" insertHyperlinks="0" deleteColumns="0" deleteRows="0" sort="0" autoFilter="0" pivotTables="0"/>
  <phoneticPr fontId="30" type="noConversion"/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R297"/>
  <sheetViews>
    <sheetView tabSelected="1" zoomScale="70" zoomScaleNormal="70" workbookViewId="0">
      <pane xSplit="3" ySplit="3" topLeftCell="D4" activePane="bottomRight" state="frozenSplit"/>
      <selection pane="topRight" activeCell="D1" sqref="D1"/>
      <selection pane="bottomLeft" activeCell="A4" sqref="A4"/>
      <selection pane="bottomRight" activeCell="C9" sqref="C9"/>
    </sheetView>
  </sheetViews>
  <sheetFormatPr defaultColWidth="9.61328125" defaultRowHeight="26.05" customHeight="1" x14ac:dyDescent="0.3"/>
  <cols>
    <col min="1" max="3" width="20.69140625" style="302" customWidth="1"/>
    <col min="4" max="16381" width="9.23046875" style="302"/>
    <col min="16382" max="16384" width="9.61328125" style="302"/>
  </cols>
  <sheetData>
    <row r="1" spans="1:18" s="301" customFormat="1" ht="50.05" customHeight="1" x14ac:dyDescent="0.3">
      <c r="A1" s="303" t="s">
        <v>298</v>
      </c>
      <c r="B1" s="303" t="s">
        <v>303</v>
      </c>
      <c r="C1" s="304" t="s">
        <v>304</v>
      </c>
      <c r="D1" s="304"/>
      <c r="E1" s="304"/>
      <c r="F1" s="304"/>
      <c r="G1" s="304"/>
      <c r="H1" s="304"/>
      <c r="I1" s="304"/>
      <c r="J1" s="304"/>
      <c r="K1" s="304"/>
      <c r="L1" s="304"/>
      <c r="M1" s="304"/>
      <c r="N1" s="304"/>
      <c r="O1" s="304"/>
      <c r="P1" s="304"/>
      <c r="Q1" s="304"/>
      <c r="R1" s="304"/>
    </row>
    <row r="2" spans="1:18" s="301" customFormat="1" ht="50.05" customHeight="1" x14ac:dyDescent="0.3">
      <c r="A2" s="303"/>
      <c r="B2" s="303"/>
      <c r="C2" s="304"/>
      <c r="D2" s="308"/>
      <c r="E2" s="308"/>
      <c r="F2" s="308"/>
      <c r="G2" s="308"/>
      <c r="H2" s="308"/>
      <c r="I2" s="308"/>
      <c r="J2" s="308"/>
      <c r="K2" s="308"/>
      <c r="L2" s="308"/>
      <c r="M2" s="308"/>
      <c r="N2" s="308"/>
      <c r="O2" s="308"/>
      <c r="P2" s="308"/>
      <c r="Q2" s="308"/>
      <c r="R2" s="308"/>
    </row>
    <row r="3" spans="1:18" s="301" customFormat="1" ht="50.05" customHeight="1" x14ac:dyDescent="0.3">
      <c r="A3" s="303"/>
      <c r="B3" s="303"/>
      <c r="C3" s="304"/>
      <c r="D3" s="308"/>
      <c r="E3" s="308"/>
      <c r="F3" s="308"/>
      <c r="G3" s="308"/>
      <c r="H3" s="308"/>
      <c r="I3" s="308"/>
      <c r="J3" s="308"/>
      <c r="K3" s="308"/>
      <c r="L3" s="308"/>
      <c r="M3" s="308"/>
      <c r="N3" s="308"/>
      <c r="O3" s="308"/>
      <c r="P3" s="308"/>
      <c r="Q3" s="308"/>
      <c r="R3" s="308"/>
    </row>
    <row r="4" spans="1:18" ht="26.05" customHeight="1" x14ac:dyDescent="0.3">
      <c r="A4" s="305" t="s">
        <v>5</v>
      </c>
      <c r="B4" s="306">
        <f>VLOOKUP(A4,豆子库存表!A:D,4,0)</f>
        <v>791</v>
      </c>
      <c r="C4" s="307">
        <f>IF(SUM(D4:X4)-B4&lt;0,0,SUM(D4:X4)-B4)</f>
        <v>0</v>
      </c>
      <c r="D4" s="308"/>
      <c r="E4" s="308"/>
      <c r="F4" s="308"/>
      <c r="G4" s="308"/>
      <c r="H4" s="308"/>
      <c r="I4" s="308"/>
      <c r="J4" s="308"/>
      <c r="K4" s="308"/>
      <c r="L4" s="308"/>
      <c r="M4" s="308"/>
      <c r="N4" s="308"/>
      <c r="O4" s="308"/>
      <c r="P4" s="308"/>
      <c r="Q4" s="308"/>
      <c r="R4" s="308"/>
    </row>
    <row r="5" spans="1:18" ht="26.05" customHeight="1" x14ac:dyDescent="0.3">
      <c r="A5" s="309" t="s">
        <v>9</v>
      </c>
      <c r="B5" s="306">
        <f>VLOOKUP(A5,豆子库存表!A:D,4,0)</f>
        <v>800</v>
      </c>
      <c r="C5" s="307">
        <f t="shared" ref="C5:C68" si="0">IF(SUM(D5:X5)-B5&lt;0,0,SUM(D5:X5)-B5)</f>
        <v>0</v>
      </c>
      <c r="D5" s="308"/>
      <c r="E5" s="308"/>
      <c r="F5" s="308"/>
      <c r="G5" s="308"/>
      <c r="H5" s="308"/>
      <c r="I5" s="308"/>
      <c r="J5" s="308"/>
      <c r="K5" s="308"/>
      <c r="L5" s="308"/>
      <c r="M5" s="308"/>
      <c r="N5" s="308"/>
      <c r="O5" s="308"/>
      <c r="P5" s="308"/>
      <c r="Q5" s="308"/>
      <c r="R5" s="308"/>
    </row>
    <row r="6" spans="1:18" ht="26.05" customHeight="1" x14ac:dyDescent="0.3">
      <c r="A6" s="310" t="s">
        <v>13</v>
      </c>
      <c r="B6" s="306">
        <f>VLOOKUP(A6,豆子库存表!A:D,4,0)</f>
        <v>800</v>
      </c>
      <c r="C6" s="307">
        <f t="shared" si="0"/>
        <v>0</v>
      </c>
      <c r="D6" s="308"/>
      <c r="E6" s="308"/>
      <c r="F6" s="308"/>
      <c r="G6" s="308"/>
      <c r="H6" s="308"/>
      <c r="I6" s="308"/>
      <c r="J6" s="308"/>
      <c r="K6" s="308"/>
      <c r="L6" s="308"/>
      <c r="M6" s="308"/>
      <c r="N6" s="308"/>
      <c r="O6" s="308"/>
      <c r="P6" s="308"/>
      <c r="Q6" s="308"/>
      <c r="R6" s="308"/>
    </row>
    <row r="7" spans="1:18" ht="26.05" customHeight="1" x14ac:dyDescent="0.3">
      <c r="A7" s="311" t="s">
        <v>17</v>
      </c>
      <c r="B7" s="306">
        <f>VLOOKUP(A7,豆子库存表!A:D,4,0)</f>
        <v>789</v>
      </c>
      <c r="C7" s="307">
        <f t="shared" si="0"/>
        <v>0</v>
      </c>
      <c r="D7" s="308"/>
      <c r="E7" s="308"/>
      <c r="F7" s="308"/>
      <c r="G7" s="308"/>
      <c r="H7" s="308"/>
      <c r="I7" s="308"/>
      <c r="J7" s="308"/>
      <c r="K7" s="308"/>
      <c r="L7" s="308"/>
      <c r="M7" s="308"/>
      <c r="N7" s="308"/>
      <c r="O7" s="308"/>
      <c r="P7" s="308"/>
      <c r="Q7" s="308"/>
      <c r="R7" s="308"/>
    </row>
    <row r="8" spans="1:18" ht="26.05" customHeight="1" x14ac:dyDescent="0.3">
      <c r="A8" s="312" t="s">
        <v>21</v>
      </c>
      <c r="B8" s="306">
        <f>VLOOKUP(A8,豆子库存表!A:D,4,0)</f>
        <v>800</v>
      </c>
      <c r="C8" s="307">
        <f t="shared" si="0"/>
        <v>0</v>
      </c>
      <c r="D8" s="308"/>
      <c r="E8" s="308"/>
      <c r="F8" s="308"/>
      <c r="G8" s="308"/>
      <c r="H8" s="308"/>
      <c r="I8" s="308"/>
      <c r="J8" s="308"/>
      <c r="K8" s="308"/>
      <c r="L8" s="308"/>
      <c r="M8" s="308"/>
      <c r="N8" s="308"/>
      <c r="O8" s="308"/>
      <c r="P8" s="308"/>
      <c r="Q8" s="308"/>
      <c r="R8" s="308"/>
    </row>
    <row r="9" spans="1:18" ht="26.05" customHeight="1" x14ac:dyDescent="0.3">
      <c r="A9" s="313" t="s">
        <v>25</v>
      </c>
      <c r="B9" s="306">
        <f>VLOOKUP(A9,豆子库存表!A:D,4,0)</f>
        <v>782</v>
      </c>
      <c r="C9" s="307">
        <f t="shared" si="0"/>
        <v>0</v>
      </c>
      <c r="D9" s="308"/>
      <c r="E9" s="308"/>
      <c r="F9" s="308"/>
      <c r="G9" s="308"/>
      <c r="H9" s="308"/>
      <c r="I9" s="308"/>
      <c r="J9" s="308"/>
      <c r="K9" s="308"/>
      <c r="L9" s="308"/>
      <c r="M9" s="308"/>
      <c r="N9" s="308"/>
      <c r="O9" s="308"/>
      <c r="P9" s="308"/>
      <c r="Q9" s="308"/>
      <c r="R9" s="308"/>
    </row>
    <row r="10" spans="1:18" ht="26.05" customHeight="1" x14ac:dyDescent="0.3">
      <c r="A10" s="314" t="s">
        <v>29</v>
      </c>
      <c r="B10" s="306">
        <f>VLOOKUP(A10,豆子库存表!A:D,4,0)</f>
        <v>791</v>
      </c>
      <c r="C10" s="307">
        <f t="shared" si="0"/>
        <v>0</v>
      </c>
      <c r="D10" s="308"/>
      <c r="E10" s="308"/>
      <c r="F10" s="308"/>
      <c r="G10" s="308"/>
      <c r="H10" s="308"/>
      <c r="I10" s="308"/>
      <c r="J10" s="308"/>
      <c r="K10" s="308"/>
      <c r="L10" s="308"/>
      <c r="M10" s="308"/>
      <c r="N10" s="308"/>
      <c r="O10" s="308"/>
      <c r="P10" s="308"/>
      <c r="Q10" s="308"/>
      <c r="R10" s="308"/>
    </row>
    <row r="11" spans="1:18" ht="26.05" customHeight="1" x14ac:dyDescent="0.3">
      <c r="A11" s="315" t="s">
        <v>33</v>
      </c>
      <c r="B11" s="306">
        <f>VLOOKUP(A11,豆子库存表!A:D,4,0)</f>
        <v>613</v>
      </c>
      <c r="C11" s="307">
        <f t="shared" si="0"/>
        <v>0</v>
      </c>
      <c r="D11" s="308"/>
      <c r="E11" s="308"/>
      <c r="F11" s="308"/>
      <c r="G11" s="308"/>
      <c r="H11" s="308"/>
      <c r="I11" s="308"/>
      <c r="J11" s="308"/>
      <c r="K11" s="308"/>
      <c r="L11" s="308"/>
      <c r="M11" s="308"/>
      <c r="N11" s="308"/>
      <c r="O11" s="308"/>
      <c r="P11" s="308"/>
      <c r="Q11" s="308"/>
      <c r="R11" s="308"/>
    </row>
    <row r="12" spans="1:18" ht="26.05" customHeight="1" x14ac:dyDescent="0.3">
      <c r="A12" s="316" t="s">
        <v>37</v>
      </c>
      <c r="B12" s="306">
        <f>VLOOKUP(A12,豆子库存表!A:D,4,0)</f>
        <v>706</v>
      </c>
      <c r="C12" s="307">
        <f t="shared" si="0"/>
        <v>0</v>
      </c>
      <c r="D12" s="308"/>
      <c r="E12" s="308"/>
      <c r="F12" s="308"/>
      <c r="G12" s="308"/>
      <c r="H12" s="308"/>
      <c r="I12" s="308"/>
      <c r="J12" s="308"/>
      <c r="K12" s="308"/>
      <c r="L12" s="308"/>
      <c r="M12" s="308"/>
      <c r="N12" s="308"/>
      <c r="O12" s="308"/>
      <c r="P12" s="308"/>
      <c r="Q12" s="308"/>
      <c r="R12" s="308"/>
    </row>
    <row r="13" spans="1:18" ht="26.05" customHeight="1" x14ac:dyDescent="0.3">
      <c r="A13" s="317" t="s">
        <v>41</v>
      </c>
      <c r="B13" s="306">
        <f>VLOOKUP(A13,豆子库存表!A:D,4,0)</f>
        <v>767</v>
      </c>
      <c r="C13" s="307">
        <f t="shared" si="0"/>
        <v>0</v>
      </c>
      <c r="D13" s="308"/>
      <c r="E13" s="308"/>
      <c r="F13" s="308"/>
      <c r="G13" s="308"/>
      <c r="H13" s="308"/>
      <c r="I13" s="308"/>
      <c r="J13" s="308"/>
      <c r="K13" s="308"/>
      <c r="L13" s="308"/>
      <c r="M13" s="308"/>
      <c r="N13" s="308"/>
      <c r="O13" s="308"/>
      <c r="P13" s="308"/>
      <c r="Q13" s="308"/>
      <c r="R13" s="308"/>
    </row>
    <row r="14" spans="1:18" ht="26.05" customHeight="1" x14ac:dyDescent="0.3">
      <c r="A14" s="318" t="s">
        <v>45</v>
      </c>
      <c r="B14" s="306">
        <f>VLOOKUP(A14,豆子库存表!A:D,4,0)</f>
        <v>788</v>
      </c>
      <c r="C14" s="307">
        <f t="shared" si="0"/>
        <v>0</v>
      </c>
      <c r="D14" s="308"/>
      <c r="E14" s="308"/>
      <c r="F14" s="308"/>
      <c r="G14" s="308"/>
      <c r="H14" s="308"/>
      <c r="I14" s="308"/>
      <c r="J14" s="308"/>
      <c r="K14" s="308"/>
      <c r="L14" s="308"/>
      <c r="M14" s="308"/>
      <c r="N14" s="308"/>
      <c r="O14" s="308"/>
      <c r="P14" s="308"/>
      <c r="Q14" s="308"/>
      <c r="R14" s="308"/>
    </row>
    <row r="15" spans="1:18" ht="26.05" customHeight="1" x14ac:dyDescent="0.3">
      <c r="A15" s="319" t="s">
        <v>49</v>
      </c>
      <c r="B15" s="306">
        <f>VLOOKUP(A15,豆子库存表!A:D,4,0)</f>
        <v>800</v>
      </c>
      <c r="C15" s="307">
        <f t="shared" si="0"/>
        <v>0</v>
      </c>
      <c r="D15" s="308"/>
      <c r="E15" s="308"/>
      <c r="F15" s="308"/>
      <c r="G15" s="308"/>
      <c r="H15" s="308"/>
      <c r="I15" s="308"/>
      <c r="J15" s="308"/>
      <c r="K15" s="308"/>
      <c r="L15" s="308"/>
      <c r="M15" s="308"/>
      <c r="N15" s="308"/>
      <c r="O15" s="308"/>
      <c r="P15" s="308"/>
      <c r="Q15" s="308"/>
      <c r="R15" s="308"/>
    </row>
    <row r="16" spans="1:18" ht="26.05" customHeight="1" x14ac:dyDescent="0.3">
      <c r="A16" s="320" t="s">
        <v>53</v>
      </c>
      <c r="B16" s="306">
        <f>VLOOKUP(A16,豆子库存表!A:D,4,0)</f>
        <v>749</v>
      </c>
      <c r="C16" s="307">
        <f t="shared" si="0"/>
        <v>0</v>
      </c>
      <c r="D16" s="308"/>
      <c r="E16" s="308"/>
      <c r="F16" s="308"/>
      <c r="G16" s="308"/>
      <c r="H16" s="308"/>
      <c r="I16" s="308"/>
      <c r="J16" s="308"/>
      <c r="K16" s="308"/>
      <c r="L16" s="308"/>
      <c r="M16" s="308"/>
      <c r="N16" s="308"/>
      <c r="O16" s="308"/>
      <c r="P16" s="308"/>
      <c r="Q16" s="308"/>
      <c r="R16" s="308"/>
    </row>
    <row r="17" spans="1:18" ht="26.05" customHeight="1" x14ac:dyDescent="0.3">
      <c r="A17" s="321" t="s">
        <v>57</v>
      </c>
      <c r="B17" s="306">
        <f>VLOOKUP(A17,豆子库存表!A:D,4,0)</f>
        <v>800</v>
      </c>
      <c r="C17" s="307">
        <f t="shared" si="0"/>
        <v>0</v>
      </c>
      <c r="D17" s="308"/>
      <c r="E17" s="308"/>
      <c r="F17" s="308"/>
      <c r="G17" s="308"/>
      <c r="H17" s="308"/>
      <c r="I17" s="308"/>
      <c r="J17" s="308"/>
      <c r="K17" s="308"/>
      <c r="L17" s="308"/>
      <c r="M17" s="308"/>
      <c r="N17" s="308"/>
      <c r="O17" s="308"/>
      <c r="P17" s="308"/>
      <c r="Q17" s="308"/>
      <c r="R17" s="308"/>
    </row>
    <row r="18" spans="1:18" ht="26.05" customHeight="1" x14ac:dyDescent="0.3">
      <c r="A18" s="322" t="s">
        <v>61</v>
      </c>
      <c r="B18" s="306">
        <f>VLOOKUP(A18,豆子库存表!A:D,4,0)</f>
        <v>646</v>
      </c>
      <c r="C18" s="307">
        <f t="shared" si="0"/>
        <v>0</v>
      </c>
      <c r="D18" s="308"/>
      <c r="E18" s="308"/>
      <c r="F18" s="308"/>
      <c r="G18" s="308"/>
      <c r="H18" s="308"/>
      <c r="I18" s="308"/>
      <c r="J18" s="308"/>
      <c r="K18" s="308"/>
      <c r="L18" s="308"/>
      <c r="M18" s="308"/>
      <c r="N18" s="308"/>
      <c r="O18" s="308"/>
      <c r="P18" s="308"/>
      <c r="Q18" s="308"/>
      <c r="R18" s="308"/>
    </row>
    <row r="19" spans="1:18" ht="26.05" customHeight="1" x14ac:dyDescent="0.3">
      <c r="A19" s="323" t="s">
        <v>65</v>
      </c>
      <c r="B19" s="306">
        <f>VLOOKUP(A19,豆子库存表!A:D,4,0)</f>
        <v>800</v>
      </c>
      <c r="C19" s="307">
        <f t="shared" si="0"/>
        <v>0</v>
      </c>
      <c r="D19" s="308"/>
      <c r="E19" s="308"/>
      <c r="F19" s="308"/>
      <c r="G19" s="308"/>
      <c r="H19" s="308"/>
      <c r="I19" s="308"/>
      <c r="J19" s="308"/>
      <c r="K19" s="308"/>
      <c r="L19" s="308"/>
      <c r="M19" s="308"/>
      <c r="N19" s="308"/>
      <c r="O19" s="308"/>
      <c r="P19" s="308"/>
      <c r="Q19" s="308"/>
      <c r="R19" s="308"/>
    </row>
    <row r="20" spans="1:18" ht="26.05" customHeight="1" x14ac:dyDescent="0.3">
      <c r="A20" s="324" t="s">
        <v>69</v>
      </c>
      <c r="B20" s="306">
        <f>VLOOKUP(A20,豆子库存表!A:D,4,0)</f>
        <v>791</v>
      </c>
      <c r="C20" s="307">
        <f t="shared" si="0"/>
        <v>0</v>
      </c>
      <c r="D20" s="308"/>
      <c r="E20" s="308"/>
      <c r="F20" s="308"/>
      <c r="G20" s="308"/>
      <c r="H20" s="308"/>
      <c r="I20" s="308"/>
      <c r="J20" s="308"/>
      <c r="K20" s="308"/>
      <c r="L20" s="308"/>
      <c r="M20" s="308"/>
      <c r="N20" s="308"/>
      <c r="O20" s="308"/>
      <c r="P20" s="308"/>
      <c r="Q20" s="308"/>
      <c r="R20" s="308"/>
    </row>
    <row r="21" spans="1:18" ht="26.05" customHeight="1" x14ac:dyDescent="0.3">
      <c r="A21" s="325" t="s">
        <v>73</v>
      </c>
      <c r="B21" s="306">
        <f>VLOOKUP(A21,豆子库存表!A:D,4,0)</f>
        <v>778</v>
      </c>
      <c r="C21" s="307">
        <f t="shared" si="0"/>
        <v>0</v>
      </c>
      <c r="D21" s="308"/>
      <c r="E21" s="308"/>
      <c r="F21" s="308"/>
      <c r="G21" s="308"/>
      <c r="H21" s="308"/>
      <c r="I21" s="308"/>
      <c r="J21" s="308"/>
      <c r="K21" s="308"/>
      <c r="L21" s="308"/>
      <c r="M21" s="308"/>
      <c r="N21" s="308"/>
      <c r="O21" s="308"/>
      <c r="P21" s="308"/>
      <c r="Q21" s="308"/>
      <c r="R21" s="308"/>
    </row>
    <row r="22" spans="1:18" ht="26.05" customHeight="1" x14ac:dyDescent="0.3">
      <c r="A22" s="326" t="s">
        <v>77</v>
      </c>
      <c r="B22" s="306">
        <f>VLOOKUP(A22,豆子库存表!A:D,4,0)</f>
        <v>794</v>
      </c>
      <c r="C22" s="307">
        <f t="shared" si="0"/>
        <v>0</v>
      </c>
      <c r="D22" s="308"/>
      <c r="E22" s="308"/>
      <c r="F22" s="308"/>
      <c r="G22" s="308"/>
      <c r="H22" s="308"/>
      <c r="I22" s="308"/>
      <c r="J22" s="308"/>
      <c r="K22" s="308"/>
      <c r="L22" s="308"/>
      <c r="M22" s="308"/>
      <c r="N22" s="308"/>
      <c r="O22" s="308"/>
      <c r="P22" s="308"/>
      <c r="Q22" s="308"/>
      <c r="R22" s="308"/>
    </row>
    <row r="23" spans="1:18" ht="26.05" customHeight="1" x14ac:dyDescent="0.3">
      <c r="A23" s="327" t="s">
        <v>81</v>
      </c>
      <c r="B23" s="306">
        <f>VLOOKUP(A23,豆子库存表!A:D,4,0)</f>
        <v>784</v>
      </c>
      <c r="C23" s="307">
        <f t="shared" si="0"/>
        <v>0</v>
      </c>
      <c r="D23" s="308"/>
      <c r="E23" s="308"/>
      <c r="F23" s="308"/>
      <c r="G23" s="308"/>
      <c r="H23" s="308"/>
      <c r="I23" s="308"/>
      <c r="J23" s="308"/>
      <c r="K23" s="308"/>
      <c r="L23" s="308"/>
      <c r="M23" s="308"/>
      <c r="N23" s="308"/>
      <c r="O23" s="308"/>
      <c r="P23" s="308"/>
      <c r="Q23" s="308"/>
      <c r="R23" s="308"/>
    </row>
    <row r="24" spans="1:18" ht="26.05" customHeight="1" x14ac:dyDescent="0.3">
      <c r="A24" s="328" t="s">
        <v>85</v>
      </c>
      <c r="B24" s="306">
        <f>VLOOKUP(A24,豆子库存表!A:D,4,0)</f>
        <v>652</v>
      </c>
      <c r="C24" s="307">
        <f t="shared" si="0"/>
        <v>0</v>
      </c>
      <c r="D24" s="308"/>
      <c r="E24" s="308"/>
      <c r="F24" s="308"/>
      <c r="G24" s="308"/>
      <c r="H24" s="308"/>
      <c r="I24" s="308"/>
      <c r="J24" s="308"/>
      <c r="K24" s="308"/>
      <c r="L24" s="308"/>
      <c r="M24" s="308"/>
      <c r="N24" s="308"/>
      <c r="O24" s="308"/>
      <c r="P24" s="308"/>
      <c r="Q24" s="308"/>
      <c r="R24" s="308"/>
    </row>
    <row r="25" spans="1:18" ht="26.05" customHeight="1" x14ac:dyDescent="0.3">
      <c r="A25" s="329" t="s">
        <v>89</v>
      </c>
      <c r="B25" s="306">
        <f>VLOOKUP(A25,豆子库存表!A:D,4,0)</f>
        <v>560</v>
      </c>
      <c r="C25" s="307">
        <f t="shared" si="0"/>
        <v>0</v>
      </c>
      <c r="D25" s="308"/>
      <c r="E25" s="308"/>
      <c r="F25" s="308"/>
      <c r="G25" s="308"/>
      <c r="H25" s="308"/>
      <c r="I25" s="308"/>
      <c r="J25" s="308"/>
      <c r="K25" s="308"/>
      <c r="L25" s="308"/>
      <c r="M25" s="308"/>
      <c r="N25" s="308"/>
      <c r="O25" s="308"/>
      <c r="P25" s="308"/>
      <c r="Q25" s="308"/>
      <c r="R25" s="308"/>
    </row>
    <row r="26" spans="1:18" ht="26.05" customHeight="1" x14ac:dyDescent="0.3">
      <c r="A26" s="330" t="s">
        <v>93</v>
      </c>
      <c r="B26" s="306">
        <f>VLOOKUP(A26,豆子库存表!A:D,4,0)</f>
        <v>800</v>
      </c>
      <c r="C26" s="307">
        <f t="shared" si="0"/>
        <v>0</v>
      </c>
      <c r="D26" s="308"/>
      <c r="E26" s="308"/>
      <c r="F26" s="308"/>
      <c r="G26" s="308"/>
      <c r="H26" s="308"/>
      <c r="I26" s="308"/>
      <c r="J26" s="308"/>
      <c r="K26" s="308"/>
      <c r="L26" s="308"/>
      <c r="M26" s="308"/>
      <c r="N26" s="308"/>
      <c r="O26" s="308"/>
      <c r="P26" s="308"/>
      <c r="Q26" s="308"/>
      <c r="R26" s="308"/>
    </row>
    <row r="27" spans="1:18" ht="26.05" customHeight="1" x14ac:dyDescent="0.3">
      <c r="A27" s="331" t="s">
        <v>97</v>
      </c>
      <c r="B27" s="306">
        <f>VLOOKUP(A27,豆子库存表!A:D,4,0)</f>
        <v>800</v>
      </c>
      <c r="C27" s="307">
        <f t="shared" si="0"/>
        <v>0</v>
      </c>
      <c r="D27" s="308"/>
      <c r="E27" s="308"/>
      <c r="F27" s="308"/>
      <c r="G27" s="308"/>
      <c r="H27" s="308"/>
      <c r="I27" s="308"/>
      <c r="J27" s="308"/>
      <c r="K27" s="308"/>
      <c r="L27" s="308"/>
      <c r="M27" s="308"/>
      <c r="N27" s="308"/>
      <c r="O27" s="308"/>
      <c r="P27" s="308"/>
      <c r="Q27" s="308"/>
      <c r="R27" s="308"/>
    </row>
    <row r="28" spans="1:18" ht="26.05" customHeight="1" x14ac:dyDescent="0.3">
      <c r="A28" s="332" t="s">
        <v>101</v>
      </c>
      <c r="B28" s="306">
        <f>VLOOKUP(A28,豆子库存表!A:D,4,0)</f>
        <v>797</v>
      </c>
      <c r="C28" s="307">
        <f t="shared" si="0"/>
        <v>0</v>
      </c>
      <c r="D28" s="308"/>
      <c r="E28" s="308"/>
      <c r="F28" s="308"/>
      <c r="G28" s="308"/>
      <c r="H28" s="308"/>
      <c r="I28" s="308"/>
      <c r="J28" s="308"/>
      <c r="K28" s="308"/>
      <c r="L28" s="308"/>
      <c r="M28" s="308"/>
      <c r="N28" s="308"/>
      <c r="O28" s="308"/>
      <c r="P28" s="308"/>
      <c r="Q28" s="308"/>
      <c r="R28" s="308"/>
    </row>
    <row r="29" spans="1:18" ht="26.05" customHeight="1" x14ac:dyDescent="0.3">
      <c r="A29" s="333" t="s">
        <v>105</v>
      </c>
      <c r="B29" s="306">
        <f>VLOOKUP(A29,豆子库存表!A:D,4,0)</f>
        <v>754</v>
      </c>
      <c r="C29" s="307">
        <f t="shared" si="0"/>
        <v>0</v>
      </c>
      <c r="D29" s="308"/>
      <c r="E29" s="308"/>
      <c r="F29" s="308"/>
      <c r="G29" s="308"/>
      <c r="H29" s="308"/>
      <c r="I29" s="308"/>
      <c r="J29" s="308"/>
      <c r="K29" s="308"/>
      <c r="L29" s="308"/>
      <c r="M29" s="308"/>
      <c r="N29" s="308"/>
      <c r="O29" s="308"/>
      <c r="P29" s="308"/>
      <c r="Q29" s="308"/>
      <c r="R29" s="308"/>
    </row>
    <row r="30" spans="1:18" ht="26.05" customHeight="1" x14ac:dyDescent="0.3">
      <c r="A30" s="334" t="s">
        <v>6</v>
      </c>
      <c r="B30" s="306">
        <f>VLOOKUP(A30,豆子库存表!G:J,4,0)</f>
        <v>800</v>
      </c>
      <c r="C30" s="307">
        <f t="shared" si="0"/>
        <v>0</v>
      </c>
      <c r="D30" s="308"/>
      <c r="E30" s="308"/>
      <c r="F30" s="308"/>
      <c r="G30" s="308"/>
      <c r="H30" s="308"/>
      <c r="I30" s="308"/>
      <c r="J30" s="308"/>
      <c r="K30" s="308"/>
      <c r="L30" s="308"/>
      <c r="M30" s="308"/>
      <c r="N30" s="308"/>
      <c r="O30" s="308"/>
      <c r="P30" s="308"/>
      <c r="Q30" s="308"/>
      <c r="R30" s="308"/>
    </row>
    <row r="31" spans="1:18" ht="26.05" customHeight="1" x14ac:dyDescent="0.3">
      <c r="A31" s="335" t="s">
        <v>10</v>
      </c>
      <c r="B31" s="306">
        <f>VLOOKUP(A31,豆子库存表!G:J,4,0)</f>
        <v>800</v>
      </c>
      <c r="C31" s="307">
        <f t="shared" si="0"/>
        <v>0</v>
      </c>
      <c r="D31" s="308"/>
      <c r="E31" s="308"/>
      <c r="F31" s="308"/>
      <c r="G31" s="308"/>
      <c r="H31" s="308"/>
      <c r="I31" s="308"/>
      <c r="J31" s="308"/>
      <c r="K31" s="308"/>
      <c r="L31" s="308"/>
      <c r="M31" s="308"/>
      <c r="N31" s="308"/>
      <c r="O31" s="308"/>
      <c r="P31" s="308"/>
      <c r="Q31" s="308"/>
      <c r="R31" s="308"/>
    </row>
    <row r="32" spans="1:18" ht="26.05" customHeight="1" x14ac:dyDescent="0.3">
      <c r="A32" s="336" t="s">
        <v>14</v>
      </c>
      <c r="B32" s="306">
        <f>VLOOKUP(A32,豆子库存表!G:J,4,0)</f>
        <v>800</v>
      </c>
      <c r="C32" s="307">
        <f t="shared" si="0"/>
        <v>0</v>
      </c>
      <c r="D32" s="308"/>
      <c r="E32" s="308"/>
      <c r="F32" s="308"/>
      <c r="G32" s="308"/>
      <c r="H32" s="308"/>
      <c r="I32" s="308"/>
      <c r="J32" s="308"/>
      <c r="K32" s="308"/>
      <c r="L32" s="308"/>
      <c r="M32" s="308"/>
      <c r="N32" s="308"/>
      <c r="O32" s="308"/>
      <c r="P32" s="308"/>
      <c r="Q32" s="308"/>
      <c r="R32" s="308"/>
    </row>
    <row r="33" spans="1:18" ht="26.05" customHeight="1" x14ac:dyDescent="0.3">
      <c r="A33" s="337" t="s">
        <v>18</v>
      </c>
      <c r="B33" s="306">
        <f>VLOOKUP(A33,豆子库存表!G:J,4,0)</f>
        <v>800</v>
      </c>
      <c r="C33" s="307">
        <f t="shared" si="0"/>
        <v>0</v>
      </c>
      <c r="D33" s="308"/>
      <c r="E33" s="308"/>
      <c r="F33" s="308"/>
      <c r="G33" s="308"/>
      <c r="H33" s="308"/>
      <c r="I33" s="308"/>
      <c r="J33" s="308"/>
      <c r="K33" s="308"/>
      <c r="L33" s="308"/>
      <c r="M33" s="308"/>
      <c r="N33" s="308"/>
      <c r="O33" s="308"/>
      <c r="P33" s="308"/>
      <c r="Q33" s="308"/>
      <c r="R33" s="308"/>
    </row>
    <row r="34" spans="1:18" ht="26.05" customHeight="1" x14ac:dyDescent="0.3">
      <c r="A34" s="338" t="s">
        <v>22</v>
      </c>
      <c r="B34" s="306">
        <f>VLOOKUP(A34,豆子库存表!G:J,4,0)</f>
        <v>799</v>
      </c>
      <c r="C34" s="307">
        <f t="shared" si="0"/>
        <v>0</v>
      </c>
      <c r="D34" s="308"/>
      <c r="E34" s="308"/>
      <c r="F34" s="308"/>
      <c r="G34" s="308"/>
      <c r="H34" s="308"/>
      <c r="I34" s="308"/>
      <c r="J34" s="308"/>
      <c r="K34" s="308"/>
      <c r="L34" s="308"/>
      <c r="M34" s="308"/>
      <c r="N34" s="308"/>
      <c r="O34" s="308"/>
      <c r="P34" s="308"/>
      <c r="Q34" s="308"/>
      <c r="R34" s="308"/>
    </row>
    <row r="35" spans="1:18" ht="26.05" customHeight="1" x14ac:dyDescent="0.3">
      <c r="A35" s="339" t="s">
        <v>26</v>
      </c>
      <c r="B35" s="306">
        <f>VLOOKUP(A35,豆子库存表!G:J,4,0)</f>
        <v>800</v>
      </c>
      <c r="C35" s="307">
        <f t="shared" si="0"/>
        <v>0</v>
      </c>
      <c r="D35" s="308"/>
      <c r="E35" s="308"/>
      <c r="F35" s="308"/>
      <c r="G35" s="308"/>
      <c r="H35" s="308"/>
      <c r="I35" s="308"/>
      <c r="J35" s="308"/>
      <c r="K35" s="308"/>
      <c r="L35" s="308"/>
      <c r="M35" s="308"/>
      <c r="N35" s="308"/>
      <c r="O35" s="308"/>
      <c r="P35" s="308"/>
      <c r="Q35" s="308"/>
      <c r="R35" s="308"/>
    </row>
    <row r="36" spans="1:18" ht="26.05" customHeight="1" x14ac:dyDescent="0.3">
      <c r="A36" s="340" t="s">
        <v>30</v>
      </c>
      <c r="B36" s="306">
        <f>VLOOKUP(A36,豆子库存表!G:J,4,0)</f>
        <v>790</v>
      </c>
      <c r="C36" s="307">
        <f t="shared" si="0"/>
        <v>0</v>
      </c>
      <c r="D36" s="308"/>
      <c r="E36" s="308"/>
      <c r="F36" s="308"/>
      <c r="G36" s="308"/>
      <c r="H36" s="308"/>
      <c r="I36" s="308"/>
      <c r="J36" s="308"/>
      <c r="K36" s="308"/>
      <c r="L36" s="308"/>
      <c r="M36" s="308"/>
      <c r="N36" s="308"/>
      <c r="O36" s="308"/>
      <c r="P36" s="308"/>
      <c r="Q36" s="308"/>
      <c r="R36" s="308"/>
    </row>
    <row r="37" spans="1:18" ht="26.05" customHeight="1" x14ac:dyDescent="0.3">
      <c r="A37" s="341" t="s">
        <v>34</v>
      </c>
      <c r="B37" s="306">
        <f>VLOOKUP(A37,豆子库存表!G:J,4,0)</f>
        <v>800</v>
      </c>
      <c r="C37" s="307">
        <f t="shared" si="0"/>
        <v>0</v>
      </c>
      <c r="D37" s="308"/>
      <c r="E37" s="308"/>
      <c r="F37" s="308"/>
      <c r="G37" s="308"/>
      <c r="H37" s="308"/>
      <c r="I37" s="308"/>
      <c r="J37" s="308"/>
      <c r="K37" s="308"/>
      <c r="L37" s="308"/>
      <c r="M37" s="308"/>
      <c r="N37" s="308"/>
      <c r="O37" s="308"/>
      <c r="P37" s="308"/>
      <c r="Q37" s="308"/>
      <c r="R37" s="308"/>
    </row>
    <row r="38" spans="1:18" ht="26.05" customHeight="1" x14ac:dyDescent="0.3">
      <c r="A38" s="342" t="s">
        <v>38</v>
      </c>
      <c r="B38" s="306">
        <f>VLOOKUP(A38,豆子库存表!G:J,4,0)</f>
        <v>800</v>
      </c>
      <c r="C38" s="307">
        <f t="shared" si="0"/>
        <v>0</v>
      </c>
      <c r="D38" s="308"/>
      <c r="E38" s="308"/>
      <c r="F38" s="308"/>
      <c r="G38" s="308"/>
      <c r="H38" s="308"/>
      <c r="I38" s="308"/>
      <c r="J38" s="308"/>
      <c r="K38" s="308"/>
      <c r="L38" s="308"/>
      <c r="M38" s="308"/>
      <c r="N38" s="308"/>
      <c r="O38" s="308"/>
      <c r="P38" s="308"/>
      <c r="Q38" s="308"/>
      <c r="R38" s="308"/>
    </row>
    <row r="39" spans="1:18" ht="26.05" customHeight="1" x14ac:dyDescent="0.3">
      <c r="A39" s="343" t="s">
        <v>42</v>
      </c>
      <c r="B39" s="306">
        <f>VLOOKUP(A39,豆子库存表!G:J,4,0)</f>
        <v>768</v>
      </c>
      <c r="C39" s="307">
        <f t="shared" si="0"/>
        <v>0</v>
      </c>
      <c r="D39" s="308"/>
      <c r="E39" s="308"/>
      <c r="F39" s="308"/>
      <c r="G39" s="308"/>
      <c r="H39" s="308"/>
      <c r="I39" s="308"/>
      <c r="J39" s="308"/>
      <c r="K39" s="308"/>
      <c r="L39" s="308"/>
      <c r="M39" s="308"/>
      <c r="N39" s="308"/>
      <c r="O39" s="308"/>
      <c r="P39" s="308"/>
      <c r="Q39" s="308"/>
      <c r="R39" s="308"/>
    </row>
    <row r="40" spans="1:18" ht="26.05" customHeight="1" x14ac:dyDescent="0.3">
      <c r="A40" s="344" t="s">
        <v>46</v>
      </c>
      <c r="B40" s="306">
        <f>VLOOKUP(A40,豆子库存表!G:J,4,0)</f>
        <v>800</v>
      </c>
      <c r="C40" s="307">
        <f t="shared" si="0"/>
        <v>0</v>
      </c>
      <c r="D40" s="308"/>
      <c r="E40" s="308"/>
      <c r="F40" s="308"/>
      <c r="G40" s="308"/>
      <c r="H40" s="308"/>
      <c r="I40" s="308"/>
      <c r="J40" s="308"/>
      <c r="K40" s="308"/>
      <c r="L40" s="308"/>
      <c r="M40" s="308"/>
      <c r="N40" s="308"/>
      <c r="O40" s="308"/>
      <c r="P40" s="308"/>
      <c r="Q40" s="308"/>
      <c r="R40" s="308"/>
    </row>
    <row r="41" spans="1:18" ht="26.05" customHeight="1" x14ac:dyDescent="0.3">
      <c r="A41" s="345" t="s">
        <v>50</v>
      </c>
      <c r="B41" s="306">
        <f>VLOOKUP(A41,豆子库存表!G:J,4,0)</f>
        <v>704</v>
      </c>
      <c r="C41" s="307">
        <f t="shared" si="0"/>
        <v>0</v>
      </c>
      <c r="D41" s="308"/>
      <c r="E41" s="308"/>
      <c r="F41" s="308"/>
      <c r="G41" s="308"/>
      <c r="H41" s="308"/>
      <c r="I41" s="308"/>
      <c r="J41" s="308"/>
      <c r="K41" s="308"/>
      <c r="L41" s="308"/>
      <c r="M41" s="308"/>
      <c r="N41" s="308"/>
      <c r="O41" s="308"/>
      <c r="P41" s="308"/>
      <c r="Q41" s="308"/>
      <c r="R41" s="308"/>
    </row>
    <row r="42" spans="1:18" ht="26.05" customHeight="1" x14ac:dyDescent="0.3">
      <c r="A42" s="346" t="s">
        <v>54</v>
      </c>
      <c r="B42" s="306">
        <f>VLOOKUP(A42,豆子库存表!G:J,4,0)</f>
        <v>800</v>
      </c>
      <c r="C42" s="307">
        <f t="shared" si="0"/>
        <v>0</v>
      </c>
      <c r="D42" s="308"/>
      <c r="E42" s="308"/>
      <c r="F42" s="308"/>
      <c r="G42" s="308"/>
      <c r="H42" s="308"/>
      <c r="I42" s="308"/>
      <c r="J42" s="308"/>
      <c r="K42" s="308"/>
      <c r="L42" s="308"/>
      <c r="M42" s="308"/>
      <c r="N42" s="308"/>
      <c r="O42" s="308"/>
      <c r="P42" s="308"/>
      <c r="Q42" s="308"/>
      <c r="R42" s="308"/>
    </row>
    <row r="43" spans="1:18" ht="26.05" customHeight="1" x14ac:dyDescent="0.3">
      <c r="A43" s="347" t="s">
        <v>58</v>
      </c>
      <c r="B43" s="306">
        <f>VLOOKUP(A43,豆子库存表!G:J,4,0)</f>
        <v>780</v>
      </c>
      <c r="C43" s="307">
        <f t="shared" si="0"/>
        <v>0</v>
      </c>
      <c r="D43" s="308"/>
      <c r="E43" s="308"/>
      <c r="F43" s="308"/>
      <c r="G43" s="308"/>
      <c r="H43" s="308"/>
      <c r="I43" s="308"/>
      <c r="J43" s="308"/>
      <c r="K43" s="308"/>
      <c r="L43" s="308"/>
      <c r="M43" s="308"/>
      <c r="N43" s="308"/>
      <c r="O43" s="308"/>
      <c r="P43" s="308"/>
      <c r="Q43" s="308"/>
      <c r="R43" s="308"/>
    </row>
    <row r="44" spans="1:18" ht="26.05" customHeight="1" x14ac:dyDescent="0.3">
      <c r="A44" s="348" t="s">
        <v>62</v>
      </c>
      <c r="B44" s="306">
        <f>VLOOKUP(A44,豆子库存表!G:J,4,0)</f>
        <v>718</v>
      </c>
      <c r="C44" s="307">
        <f t="shared" si="0"/>
        <v>0</v>
      </c>
      <c r="D44" s="308"/>
      <c r="E44" s="308"/>
      <c r="F44" s="308"/>
      <c r="G44" s="308"/>
      <c r="H44" s="308"/>
      <c r="I44" s="308"/>
      <c r="J44" s="308"/>
      <c r="K44" s="308"/>
      <c r="L44" s="308"/>
      <c r="M44" s="308"/>
      <c r="N44" s="308"/>
      <c r="O44" s="308"/>
      <c r="P44" s="308"/>
      <c r="Q44" s="308"/>
      <c r="R44" s="308"/>
    </row>
    <row r="45" spans="1:18" ht="26.05" customHeight="1" x14ac:dyDescent="0.3">
      <c r="A45" s="349" t="s">
        <v>66</v>
      </c>
      <c r="B45" s="306">
        <f>VLOOKUP(A45,豆子库存表!G:J,4,0)</f>
        <v>800</v>
      </c>
      <c r="C45" s="307">
        <f t="shared" si="0"/>
        <v>0</v>
      </c>
      <c r="D45" s="308"/>
      <c r="E45" s="308"/>
      <c r="F45" s="308"/>
      <c r="G45" s="308"/>
      <c r="H45" s="308"/>
      <c r="I45" s="308"/>
      <c r="J45" s="308"/>
      <c r="K45" s="308"/>
      <c r="L45" s="308"/>
      <c r="M45" s="308"/>
      <c r="N45" s="308"/>
      <c r="O45" s="308"/>
      <c r="P45" s="308"/>
      <c r="Q45" s="308"/>
      <c r="R45" s="308"/>
    </row>
    <row r="46" spans="1:18" ht="26.05" customHeight="1" x14ac:dyDescent="0.3">
      <c r="A46" s="350" t="s">
        <v>70</v>
      </c>
      <c r="B46" s="306">
        <f>VLOOKUP(A46,豆子库存表!G:J,4,0)</f>
        <v>800</v>
      </c>
      <c r="C46" s="307">
        <f t="shared" si="0"/>
        <v>0</v>
      </c>
      <c r="D46" s="308"/>
      <c r="E46" s="308"/>
      <c r="F46" s="308"/>
      <c r="G46" s="308"/>
      <c r="H46" s="308"/>
      <c r="I46" s="308"/>
      <c r="J46" s="308"/>
      <c r="K46" s="308"/>
      <c r="L46" s="308"/>
      <c r="M46" s="308"/>
      <c r="N46" s="308"/>
      <c r="O46" s="308"/>
      <c r="P46" s="308"/>
      <c r="Q46" s="308"/>
      <c r="R46" s="308"/>
    </row>
    <row r="47" spans="1:18" ht="26.05" customHeight="1" x14ac:dyDescent="0.3">
      <c r="A47" s="351" t="s">
        <v>74</v>
      </c>
      <c r="B47" s="306">
        <f>VLOOKUP(A47,豆子库存表!G:J,4,0)</f>
        <v>800</v>
      </c>
      <c r="C47" s="307">
        <f t="shared" si="0"/>
        <v>0</v>
      </c>
      <c r="D47" s="308"/>
      <c r="E47" s="308"/>
      <c r="F47" s="308"/>
      <c r="G47" s="308"/>
      <c r="H47" s="308"/>
      <c r="I47" s="308"/>
      <c r="J47" s="308"/>
      <c r="K47" s="308"/>
      <c r="L47" s="308"/>
      <c r="M47" s="308"/>
      <c r="N47" s="308"/>
      <c r="O47" s="308"/>
      <c r="P47" s="308"/>
      <c r="Q47" s="308"/>
      <c r="R47" s="308"/>
    </row>
    <row r="48" spans="1:18" ht="26.05" customHeight="1" x14ac:dyDescent="0.3">
      <c r="A48" s="352" t="s">
        <v>78</v>
      </c>
      <c r="B48" s="306">
        <f>VLOOKUP(A48,豆子库存表!G:J,4,0)</f>
        <v>775</v>
      </c>
      <c r="C48" s="307">
        <f t="shared" si="0"/>
        <v>0</v>
      </c>
      <c r="D48" s="308"/>
      <c r="E48" s="308"/>
      <c r="F48" s="308"/>
      <c r="G48" s="308"/>
      <c r="H48" s="308"/>
      <c r="I48" s="308"/>
      <c r="J48" s="308"/>
      <c r="K48" s="308"/>
      <c r="L48" s="308"/>
      <c r="M48" s="308"/>
      <c r="N48" s="308"/>
      <c r="O48" s="308"/>
      <c r="P48" s="308"/>
      <c r="Q48" s="308"/>
      <c r="R48" s="308"/>
    </row>
    <row r="49" spans="1:18" ht="26.05" customHeight="1" x14ac:dyDescent="0.3">
      <c r="A49" s="353" t="s">
        <v>82</v>
      </c>
      <c r="B49" s="306">
        <f>VLOOKUP(A49,豆子库存表!G:J,4,0)</f>
        <v>800</v>
      </c>
      <c r="C49" s="307">
        <f t="shared" si="0"/>
        <v>0</v>
      </c>
      <c r="D49" s="308"/>
      <c r="E49" s="308"/>
      <c r="F49" s="308"/>
      <c r="G49" s="308"/>
      <c r="H49" s="308"/>
      <c r="I49" s="308"/>
      <c r="J49" s="308"/>
      <c r="K49" s="308"/>
      <c r="L49" s="308"/>
      <c r="M49" s="308"/>
      <c r="N49" s="308"/>
      <c r="O49" s="308"/>
      <c r="P49" s="308"/>
      <c r="Q49" s="308"/>
      <c r="R49" s="308"/>
    </row>
    <row r="50" spans="1:18" ht="26.05" customHeight="1" x14ac:dyDescent="0.3">
      <c r="A50" s="354" t="s">
        <v>86</v>
      </c>
      <c r="B50" s="306">
        <f>VLOOKUP(A50,豆子库存表!G:J,4,0)</f>
        <v>800</v>
      </c>
      <c r="C50" s="307">
        <f t="shared" si="0"/>
        <v>0</v>
      </c>
      <c r="D50" s="308"/>
      <c r="E50" s="308"/>
      <c r="F50" s="308"/>
      <c r="G50" s="308"/>
      <c r="H50" s="308"/>
      <c r="I50" s="308"/>
      <c r="J50" s="308"/>
      <c r="K50" s="308"/>
      <c r="L50" s="308"/>
      <c r="M50" s="308"/>
      <c r="N50" s="308"/>
      <c r="O50" s="308"/>
      <c r="P50" s="308"/>
      <c r="Q50" s="308"/>
      <c r="R50" s="308"/>
    </row>
    <row r="51" spans="1:18" ht="26.05" customHeight="1" x14ac:dyDescent="0.3">
      <c r="A51" s="355" t="s">
        <v>90</v>
      </c>
      <c r="B51" s="306">
        <f>VLOOKUP(A51,豆子库存表!G:J,4,0)</f>
        <v>713</v>
      </c>
      <c r="C51" s="307">
        <f t="shared" si="0"/>
        <v>0</v>
      </c>
      <c r="D51" s="308"/>
      <c r="E51" s="308"/>
      <c r="F51" s="308"/>
      <c r="G51" s="308"/>
      <c r="H51" s="308"/>
      <c r="I51" s="308"/>
      <c r="J51" s="308"/>
      <c r="K51" s="308"/>
      <c r="L51" s="308"/>
      <c r="M51" s="308"/>
      <c r="N51" s="308"/>
      <c r="O51" s="308"/>
      <c r="P51" s="308"/>
      <c r="Q51" s="308"/>
      <c r="R51" s="308"/>
    </row>
    <row r="52" spans="1:18" ht="26.05" customHeight="1" x14ac:dyDescent="0.3">
      <c r="A52" s="356" t="s">
        <v>94</v>
      </c>
      <c r="B52" s="306">
        <f>VLOOKUP(A52,豆子库存表!G:J,4,0)</f>
        <v>800</v>
      </c>
      <c r="C52" s="307">
        <f t="shared" si="0"/>
        <v>0</v>
      </c>
      <c r="D52" s="308"/>
      <c r="E52" s="308"/>
      <c r="F52" s="308"/>
      <c r="G52" s="308"/>
      <c r="H52" s="308"/>
      <c r="I52" s="308"/>
      <c r="J52" s="308"/>
      <c r="K52" s="308"/>
      <c r="L52" s="308"/>
      <c r="M52" s="308"/>
      <c r="N52" s="308"/>
      <c r="O52" s="308"/>
      <c r="P52" s="308"/>
      <c r="Q52" s="308"/>
      <c r="R52" s="308"/>
    </row>
    <row r="53" spans="1:18" ht="26.05" customHeight="1" x14ac:dyDescent="0.3">
      <c r="A53" s="357" t="s">
        <v>98</v>
      </c>
      <c r="B53" s="306">
        <f>VLOOKUP(A53,豆子库存表!G:J,4,0)</f>
        <v>800</v>
      </c>
      <c r="C53" s="307">
        <f t="shared" si="0"/>
        <v>0</v>
      </c>
      <c r="D53" s="308"/>
      <c r="E53" s="308"/>
      <c r="F53" s="308"/>
      <c r="G53" s="308"/>
      <c r="H53" s="308"/>
      <c r="I53" s="308"/>
      <c r="J53" s="308"/>
      <c r="K53" s="308"/>
      <c r="L53" s="308"/>
      <c r="M53" s="308"/>
      <c r="N53" s="308"/>
      <c r="O53" s="308"/>
      <c r="P53" s="308"/>
      <c r="Q53" s="308"/>
      <c r="R53" s="308"/>
    </row>
    <row r="54" spans="1:18" ht="26.05" customHeight="1" x14ac:dyDescent="0.3">
      <c r="A54" s="358" t="s">
        <v>102</v>
      </c>
      <c r="B54" s="306">
        <f>VLOOKUP(A54,豆子库存表!G:J,4,0)</f>
        <v>796</v>
      </c>
      <c r="C54" s="307">
        <f t="shared" si="0"/>
        <v>0</v>
      </c>
      <c r="D54" s="308"/>
      <c r="E54" s="308"/>
      <c r="F54" s="308"/>
      <c r="G54" s="308"/>
      <c r="H54" s="308"/>
      <c r="I54" s="308"/>
      <c r="J54" s="308"/>
      <c r="K54" s="308"/>
      <c r="L54" s="308"/>
      <c r="M54" s="308"/>
      <c r="N54" s="308"/>
      <c r="O54" s="308"/>
      <c r="P54" s="308"/>
      <c r="Q54" s="308"/>
      <c r="R54" s="308"/>
    </row>
    <row r="55" spans="1:18" ht="26.05" customHeight="1" x14ac:dyDescent="0.3">
      <c r="A55" s="359" t="s">
        <v>106</v>
      </c>
      <c r="B55" s="306">
        <f>VLOOKUP(A55,豆子库存表!G:J,4,0)</f>
        <v>756</v>
      </c>
      <c r="C55" s="307">
        <f t="shared" si="0"/>
        <v>0</v>
      </c>
      <c r="D55" s="308"/>
      <c r="E55" s="308"/>
      <c r="F55" s="308"/>
      <c r="G55" s="308"/>
      <c r="H55" s="308"/>
      <c r="I55" s="308"/>
      <c r="J55" s="308"/>
      <c r="K55" s="308"/>
      <c r="L55" s="308"/>
      <c r="M55" s="308"/>
      <c r="N55" s="308"/>
      <c r="O55" s="308"/>
      <c r="P55" s="308"/>
      <c r="Q55" s="308"/>
      <c r="R55" s="308"/>
    </row>
    <row r="56" spans="1:18" ht="26.05" customHeight="1" x14ac:dyDescent="0.3">
      <c r="A56" s="360" t="s">
        <v>109</v>
      </c>
      <c r="B56" s="306">
        <f>VLOOKUP(A56,豆子库存表!G:J,4,0)</f>
        <v>800</v>
      </c>
      <c r="C56" s="307">
        <f t="shared" si="0"/>
        <v>0</v>
      </c>
      <c r="D56" s="308"/>
      <c r="E56" s="308"/>
      <c r="F56" s="308"/>
      <c r="G56" s="308"/>
      <c r="H56" s="308"/>
      <c r="I56" s="308"/>
      <c r="J56" s="308"/>
      <c r="K56" s="308"/>
      <c r="L56" s="308"/>
      <c r="M56" s="308"/>
      <c r="N56" s="308"/>
      <c r="O56" s="308"/>
      <c r="P56" s="308"/>
      <c r="Q56" s="308"/>
      <c r="R56" s="308"/>
    </row>
    <row r="57" spans="1:18" ht="26.05" customHeight="1" x14ac:dyDescent="0.3">
      <c r="A57" s="361" t="s">
        <v>111</v>
      </c>
      <c r="B57" s="306">
        <f>VLOOKUP(A57,豆子库存表!G:J,4,0)</f>
        <v>800</v>
      </c>
      <c r="C57" s="307">
        <f t="shared" si="0"/>
        <v>0</v>
      </c>
      <c r="D57" s="308"/>
      <c r="E57" s="308"/>
      <c r="F57" s="308"/>
      <c r="G57" s="308"/>
      <c r="H57" s="308"/>
      <c r="I57" s="308"/>
      <c r="J57" s="308"/>
      <c r="K57" s="308"/>
      <c r="L57" s="308"/>
      <c r="M57" s="308"/>
      <c r="N57" s="308"/>
      <c r="O57" s="308"/>
      <c r="P57" s="308"/>
      <c r="Q57" s="308"/>
      <c r="R57" s="308"/>
    </row>
    <row r="58" spans="1:18" ht="26.05" customHeight="1" x14ac:dyDescent="0.3">
      <c r="A58" s="362" t="s">
        <v>113</v>
      </c>
      <c r="B58" s="306">
        <f>VLOOKUP(A58,豆子库存表!G:J,4,0)</f>
        <v>800</v>
      </c>
      <c r="C58" s="307">
        <f t="shared" si="0"/>
        <v>0</v>
      </c>
      <c r="D58" s="308"/>
      <c r="E58" s="308"/>
      <c r="F58" s="308"/>
      <c r="G58" s="308"/>
      <c r="H58" s="308"/>
      <c r="I58" s="308"/>
      <c r="J58" s="308"/>
      <c r="K58" s="308"/>
      <c r="L58" s="308"/>
      <c r="M58" s="308"/>
      <c r="N58" s="308"/>
      <c r="O58" s="308"/>
      <c r="P58" s="308"/>
      <c r="Q58" s="308"/>
      <c r="R58" s="308"/>
    </row>
    <row r="59" spans="1:18" ht="26.05" customHeight="1" x14ac:dyDescent="0.3">
      <c r="A59" s="363" t="s">
        <v>115</v>
      </c>
      <c r="B59" s="306">
        <f>VLOOKUP(A59,豆子库存表!G:J,4,0)</f>
        <v>800</v>
      </c>
      <c r="C59" s="307">
        <f t="shared" si="0"/>
        <v>0</v>
      </c>
      <c r="D59" s="308"/>
      <c r="E59" s="308"/>
      <c r="F59" s="308"/>
      <c r="G59" s="308"/>
      <c r="H59" s="308"/>
      <c r="I59" s="308"/>
      <c r="J59" s="308"/>
      <c r="K59" s="308"/>
      <c r="L59" s="308"/>
      <c r="M59" s="308"/>
      <c r="N59" s="308"/>
      <c r="O59" s="308"/>
      <c r="P59" s="308"/>
      <c r="Q59" s="308"/>
      <c r="R59" s="308"/>
    </row>
    <row r="60" spans="1:18" ht="26.05" customHeight="1" x14ac:dyDescent="0.3">
      <c r="A60" s="364" t="s">
        <v>116</v>
      </c>
      <c r="B60" s="306">
        <f>VLOOKUP(A60,豆子库存表!G:J,4,0)</f>
        <v>800</v>
      </c>
      <c r="C60" s="307">
        <f t="shared" si="0"/>
        <v>0</v>
      </c>
      <c r="D60" s="308"/>
      <c r="E60" s="308"/>
      <c r="F60" s="308"/>
      <c r="G60" s="308"/>
      <c r="H60" s="308"/>
      <c r="I60" s="308"/>
      <c r="J60" s="308"/>
      <c r="K60" s="308"/>
      <c r="L60" s="308"/>
      <c r="M60" s="308"/>
      <c r="N60" s="308"/>
      <c r="O60" s="308"/>
      <c r="P60" s="308"/>
      <c r="Q60" s="308"/>
      <c r="R60" s="308"/>
    </row>
    <row r="61" spans="1:18" ht="26.05" customHeight="1" x14ac:dyDescent="0.3">
      <c r="A61" s="365" t="s">
        <v>117</v>
      </c>
      <c r="B61" s="306">
        <f>VLOOKUP(A61,豆子库存表!G:J,4,0)</f>
        <v>800</v>
      </c>
      <c r="C61" s="307">
        <f t="shared" si="0"/>
        <v>0</v>
      </c>
      <c r="D61" s="308"/>
      <c r="E61" s="308"/>
      <c r="F61" s="308"/>
      <c r="G61" s="308"/>
      <c r="H61" s="308"/>
      <c r="I61" s="308"/>
      <c r="J61" s="308"/>
      <c r="K61" s="308"/>
      <c r="L61" s="308"/>
      <c r="M61" s="308"/>
      <c r="N61" s="308"/>
      <c r="O61" s="308"/>
      <c r="P61" s="308"/>
      <c r="Q61" s="308"/>
      <c r="R61" s="308"/>
    </row>
    <row r="62" spans="1:18" ht="26.05" customHeight="1" x14ac:dyDescent="0.3">
      <c r="A62" s="366" t="s">
        <v>7</v>
      </c>
      <c r="B62" s="306">
        <f>VLOOKUP(A62,豆子库存表!M:P,4,0)</f>
        <v>800</v>
      </c>
      <c r="C62" s="307">
        <f t="shared" si="0"/>
        <v>0</v>
      </c>
      <c r="D62" s="308"/>
      <c r="E62" s="308"/>
      <c r="F62" s="308"/>
      <c r="G62" s="308"/>
      <c r="H62" s="308"/>
      <c r="I62" s="308"/>
      <c r="J62" s="308"/>
      <c r="K62" s="308"/>
      <c r="L62" s="308"/>
      <c r="M62" s="308"/>
      <c r="N62" s="308"/>
      <c r="O62" s="308"/>
      <c r="P62" s="308"/>
      <c r="Q62" s="308"/>
      <c r="R62" s="308"/>
    </row>
    <row r="63" spans="1:18" ht="26.05" customHeight="1" x14ac:dyDescent="0.3">
      <c r="A63" s="367" t="s">
        <v>11</v>
      </c>
      <c r="B63" s="306">
        <f>VLOOKUP(A63,豆子库存表!M:P,4,0)</f>
        <v>769</v>
      </c>
      <c r="C63" s="307">
        <f t="shared" si="0"/>
        <v>0</v>
      </c>
      <c r="D63" s="308"/>
      <c r="E63" s="308"/>
      <c r="F63" s="308"/>
      <c r="G63" s="308"/>
      <c r="H63" s="308"/>
      <c r="I63" s="308"/>
      <c r="J63" s="308"/>
      <c r="K63" s="308"/>
      <c r="L63" s="308"/>
      <c r="M63" s="308"/>
      <c r="N63" s="308"/>
      <c r="O63" s="308"/>
      <c r="P63" s="308"/>
      <c r="Q63" s="308"/>
      <c r="R63" s="308"/>
    </row>
    <row r="64" spans="1:18" ht="26.05" customHeight="1" x14ac:dyDescent="0.3">
      <c r="A64" s="368" t="s">
        <v>15</v>
      </c>
      <c r="B64" s="306">
        <f>VLOOKUP(A64,豆子库存表!M:P,4,0)</f>
        <v>800</v>
      </c>
      <c r="C64" s="307">
        <f t="shared" si="0"/>
        <v>0</v>
      </c>
      <c r="D64" s="308"/>
      <c r="E64" s="308"/>
      <c r="F64" s="308"/>
      <c r="G64" s="308"/>
      <c r="H64" s="308"/>
      <c r="I64" s="308"/>
      <c r="J64" s="308"/>
      <c r="K64" s="308"/>
      <c r="L64" s="308"/>
      <c r="M64" s="308"/>
      <c r="N64" s="308"/>
      <c r="O64" s="308"/>
      <c r="P64" s="308"/>
      <c r="Q64" s="308"/>
      <c r="R64" s="308"/>
    </row>
    <row r="65" spans="1:18" ht="26.05" customHeight="1" x14ac:dyDescent="0.3">
      <c r="A65" s="369" t="s">
        <v>19</v>
      </c>
      <c r="B65" s="306">
        <f>VLOOKUP(A65,豆子库存表!M:P,4,0)</f>
        <v>800</v>
      </c>
      <c r="C65" s="307">
        <f t="shared" si="0"/>
        <v>0</v>
      </c>
      <c r="D65" s="308"/>
      <c r="E65" s="308"/>
      <c r="F65" s="308"/>
      <c r="G65" s="308"/>
      <c r="H65" s="308"/>
      <c r="I65" s="308"/>
      <c r="J65" s="308"/>
      <c r="K65" s="308"/>
      <c r="L65" s="308"/>
      <c r="M65" s="308"/>
      <c r="N65" s="308"/>
      <c r="O65" s="308"/>
      <c r="P65" s="308"/>
      <c r="Q65" s="308"/>
      <c r="R65" s="308"/>
    </row>
    <row r="66" spans="1:18" ht="26.05" customHeight="1" x14ac:dyDescent="0.3">
      <c r="A66" s="370" t="s">
        <v>23</v>
      </c>
      <c r="B66" s="306">
        <f>VLOOKUP(A66,豆子库存表!M:P,4,0)</f>
        <v>800</v>
      </c>
      <c r="C66" s="307">
        <f t="shared" si="0"/>
        <v>0</v>
      </c>
      <c r="D66" s="308"/>
      <c r="E66" s="308"/>
      <c r="F66" s="308"/>
      <c r="G66" s="308"/>
      <c r="H66" s="308"/>
      <c r="I66" s="308"/>
      <c r="J66" s="308"/>
      <c r="K66" s="308"/>
      <c r="L66" s="308"/>
      <c r="M66" s="308"/>
      <c r="N66" s="308"/>
      <c r="O66" s="308"/>
      <c r="P66" s="308"/>
      <c r="Q66" s="308"/>
      <c r="R66" s="308"/>
    </row>
    <row r="67" spans="1:18" ht="26.05" customHeight="1" x14ac:dyDescent="0.3">
      <c r="A67" s="371" t="s">
        <v>27</v>
      </c>
      <c r="B67" s="306">
        <f>VLOOKUP(A67,豆子库存表!M:P,4,0)</f>
        <v>795</v>
      </c>
      <c r="C67" s="307">
        <f t="shared" si="0"/>
        <v>0</v>
      </c>
      <c r="D67" s="308"/>
      <c r="E67" s="308"/>
      <c r="F67" s="308"/>
      <c r="G67" s="308"/>
      <c r="H67" s="308"/>
      <c r="I67" s="308"/>
      <c r="J67" s="308"/>
      <c r="K67" s="308"/>
      <c r="L67" s="308"/>
      <c r="M67" s="308"/>
      <c r="N67" s="308"/>
      <c r="O67" s="308"/>
      <c r="P67" s="308"/>
      <c r="Q67" s="308"/>
      <c r="R67" s="308"/>
    </row>
    <row r="68" spans="1:18" ht="26.05" customHeight="1" x14ac:dyDescent="0.3">
      <c r="A68" s="372" t="s">
        <v>31</v>
      </c>
      <c r="B68" s="306">
        <f>VLOOKUP(A68,豆子库存表!M:P,4,0)</f>
        <v>800</v>
      </c>
      <c r="C68" s="307">
        <f t="shared" si="0"/>
        <v>0</v>
      </c>
      <c r="D68" s="308"/>
      <c r="E68" s="308"/>
      <c r="F68" s="308"/>
      <c r="G68" s="308"/>
      <c r="H68" s="308"/>
      <c r="I68" s="308"/>
      <c r="J68" s="308"/>
      <c r="K68" s="308"/>
      <c r="L68" s="308"/>
      <c r="M68" s="308"/>
      <c r="N68" s="308"/>
      <c r="O68" s="308"/>
      <c r="P68" s="308"/>
      <c r="Q68" s="308"/>
      <c r="R68" s="308"/>
    </row>
    <row r="69" spans="1:18" ht="26.05" customHeight="1" x14ac:dyDescent="0.3">
      <c r="A69" s="373" t="s">
        <v>35</v>
      </c>
      <c r="B69" s="306">
        <f>VLOOKUP(A69,豆子库存表!M:P,4,0)</f>
        <v>800</v>
      </c>
      <c r="C69" s="307">
        <f t="shared" ref="C69:C132" si="1">IF(SUM(D69:X69)-B69&lt;0,0,SUM(D69:X69)-B69)</f>
        <v>0</v>
      </c>
      <c r="D69" s="308"/>
      <c r="E69" s="308"/>
      <c r="F69" s="308"/>
      <c r="G69" s="308"/>
      <c r="H69" s="308"/>
      <c r="I69" s="308"/>
      <c r="J69" s="308"/>
      <c r="K69" s="308"/>
      <c r="L69" s="308"/>
      <c r="M69" s="308"/>
      <c r="N69" s="308"/>
      <c r="O69" s="308"/>
      <c r="P69" s="308"/>
      <c r="Q69" s="308"/>
      <c r="R69" s="308"/>
    </row>
    <row r="70" spans="1:18" ht="26.05" customHeight="1" x14ac:dyDescent="0.3">
      <c r="A70" s="374" t="s">
        <v>39</v>
      </c>
      <c r="B70" s="306">
        <f>VLOOKUP(A70,豆子库存表!M:P,4,0)</f>
        <v>800</v>
      </c>
      <c r="C70" s="307">
        <f t="shared" si="1"/>
        <v>0</v>
      </c>
      <c r="D70" s="308"/>
      <c r="E70" s="308"/>
      <c r="F70" s="308"/>
      <c r="G70" s="308"/>
      <c r="H70" s="308"/>
      <c r="I70" s="308"/>
      <c r="J70" s="308"/>
      <c r="K70" s="308"/>
      <c r="L70" s="308"/>
      <c r="M70" s="308"/>
      <c r="N70" s="308"/>
      <c r="O70" s="308"/>
      <c r="P70" s="308"/>
      <c r="Q70" s="308"/>
      <c r="R70" s="308"/>
    </row>
    <row r="71" spans="1:18" ht="26.05" customHeight="1" x14ac:dyDescent="0.3">
      <c r="A71" s="375" t="s">
        <v>43</v>
      </c>
      <c r="B71" s="306">
        <f>VLOOKUP(A71,豆子库存表!M:P,4,0)</f>
        <v>800</v>
      </c>
      <c r="C71" s="307">
        <f t="shared" si="1"/>
        <v>0</v>
      </c>
      <c r="D71" s="308"/>
      <c r="E71" s="308"/>
      <c r="F71" s="308"/>
      <c r="G71" s="308"/>
      <c r="H71" s="308"/>
      <c r="I71" s="308"/>
      <c r="J71" s="308"/>
      <c r="K71" s="308"/>
      <c r="L71" s="308"/>
      <c r="M71" s="308"/>
      <c r="N71" s="308"/>
      <c r="O71" s="308"/>
      <c r="P71" s="308"/>
      <c r="Q71" s="308"/>
      <c r="R71" s="308"/>
    </row>
    <row r="72" spans="1:18" ht="26.05" customHeight="1" x14ac:dyDescent="0.3">
      <c r="A72" s="376" t="s">
        <v>47</v>
      </c>
      <c r="B72" s="306">
        <f>VLOOKUP(A72,豆子库存表!M:P,4,0)</f>
        <v>704</v>
      </c>
      <c r="C72" s="307">
        <f t="shared" si="1"/>
        <v>0</v>
      </c>
      <c r="D72" s="308"/>
      <c r="E72" s="308"/>
      <c r="F72" s="308"/>
      <c r="G72" s="308"/>
      <c r="H72" s="308"/>
      <c r="I72" s="308"/>
      <c r="J72" s="308"/>
      <c r="K72" s="308"/>
      <c r="L72" s="308"/>
      <c r="M72" s="308"/>
      <c r="N72" s="308"/>
      <c r="O72" s="308"/>
      <c r="P72" s="308"/>
      <c r="Q72" s="308"/>
      <c r="R72" s="308"/>
    </row>
    <row r="73" spans="1:18" ht="26.05" customHeight="1" x14ac:dyDescent="0.3">
      <c r="A73" s="377" t="s">
        <v>51</v>
      </c>
      <c r="B73" s="306">
        <f>VLOOKUP(A73,豆子库存表!M:P,4,0)</f>
        <v>669</v>
      </c>
      <c r="C73" s="307">
        <f t="shared" si="1"/>
        <v>0</v>
      </c>
      <c r="D73" s="308"/>
      <c r="E73" s="308"/>
      <c r="F73" s="308"/>
      <c r="G73" s="308"/>
      <c r="H73" s="308"/>
      <c r="I73" s="308"/>
      <c r="J73" s="308"/>
      <c r="K73" s="308"/>
      <c r="L73" s="308"/>
      <c r="M73" s="308"/>
      <c r="N73" s="308"/>
      <c r="O73" s="308"/>
      <c r="P73" s="308"/>
      <c r="Q73" s="308"/>
      <c r="R73" s="308"/>
    </row>
    <row r="74" spans="1:18" ht="26.05" customHeight="1" x14ac:dyDescent="0.3">
      <c r="A74" s="378" t="s">
        <v>55</v>
      </c>
      <c r="B74" s="306">
        <f>VLOOKUP(A74,豆子库存表!M:P,4,0)</f>
        <v>800</v>
      </c>
      <c r="C74" s="307">
        <f t="shared" si="1"/>
        <v>0</v>
      </c>
      <c r="D74" s="308"/>
      <c r="E74" s="308"/>
      <c r="F74" s="308"/>
      <c r="G74" s="308"/>
      <c r="H74" s="308"/>
      <c r="I74" s="308"/>
      <c r="J74" s="308"/>
      <c r="K74" s="308"/>
      <c r="L74" s="308"/>
      <c r="M74" s="308"/>
      <c r="N74" s="308"/>
      <c r="O74" s="308"/>
      <c r="P74" s="308"/>
      <c r="Q74" s="308"/>
      <c r="R74" s="308"/>
    </row>
    <row r="75" spans="1:18" ht="26.05" customHeight="1" x14ac:dyDescent="0.3">
      <c r="A75" s="379" t="s">
        <v>59</v>
      </c>
      <c r="B75" s="306">
        <f>VLOOKUP(A75,豆子库存表!M:P,4,0)</f>
        <v>800</v>
      </c>
      <c r="C75" s="307">
        <f t="shared" si="1"/>
        <v>0</v>
      </c>
      <c r="D75" s="308"/>
      <c r="E75" s="308"/>
      <c r="F75" s="308"/>
      <c r="G75" s="308"/>
      <c r="H75" s="308"/>
      <c r="I75" s="308"/>
      <c r="J75" s="308"/>
      <c r="K75" s="308"/>
      <c r="L75" s="308"/>
      <c r="M75" s="308"/>
      <c r="N75" s="308"/>
      <c r="O75" s="308"/>
      <c r="P75" s="308"/>
      <c r="Q75" s="308"/>
      <c r="R75" s="308"/>
    </row>
    <row r="76" spans="1:18" ht="26.05" customHeight="1" x14ac:dyDescent="0.3">
      <c r="A76" s="380" t="s">
        <v>63</v>
      </c>
      <c r="B76" s="306">
        <f>VLOOKUP(A76,豆子库存表!M:P,4,0)</f>
        <v>742</v>
      </c>
      <c r="C76" s="307">
        <f t="shared" si="1"/>
        <v>0</v>
      </c>
      <c r="D76" s="308"/>
      <c r="E76" s="308"/>
      <c r="F76" s="308"/>
      <c r="G76" s="308"/>
      <c r="H76" s="308"/>
      <c r="I76" s="308"/>
      <c r="J76" s="308"/>
      <c r="K76" s="308"/>
      <c r="L76" s="308"/>
      <c r="M76" s="308"/>
      <c r="N76" s="308"/>
      <c r="O76" s="308"/>
      <c r="P76" s="308"/>
      <c r="Q76" s="308"/>
      <c r="R76" s="308"/>
    </row>
    <row r="77" spans="1:18" ht="26.05" customHeight="1" x14ac:dyDescent="0.3">
      <c r="A77" s="381" t="s">
        <v>67</v>
      </c>
      <c r="B77" s="306">
        <f>VLOOKUP(A77,豆子库存表!M:P,4,0)</f>
        <v>800</v>
      </c>
      <c r="C77" s="307">
        <f t="shared" si="1"/>
        <v>0</v>
      </c>
      <c r="D77" s="308"/>
      <c r="E77" s="308"/>
      <c r="F77" s="308"/>
      <c r="G77" s="308"/>
      <c r="H77" s="308"/>
      <c r="I77" s="308"/>
      <c r="J77" s="308"/>
      <c r="K77" s="308"/>
      <c r="L77" s="308"/>
      <c r="M77" s="308"/>
      <c r="N77" s="308"/>
      <c r="O77" s="308"/>
      <c r="P77" s="308"/>
      <c r="Q77" s="308"/>
      <c r="R77" s="308"/>
    </row>
    <row r="78" spans="1:18" ht="26.05" customHeight="1" x14ac:dyDescent="0.3">
      <c r="A78" s="382" t="s">
        <v>71</v>
      </c>
      <c r="B78" s="306">
        <f>VLOOKUP(A78,豆子库存表!M:P,4,0)</f>
        <v>800</v>
      </c>
      <c r="C78" s="307">
        <f t="shared" si="1"/>
        <v>0</v>
      </c>
      <c r="D78" s="308"/>
      <c r="E78" s="308"/>
      <c r="F78" s="308"/>
      <c r="G78" s="308"/>
      <c r="H78" s="308"/>
      <c r="I78" s="308"/>
      <c r="J78" s="308"/>
      <c r="K78" s="308"/>
      <c r="L78" s="308"/>
      <c r="M78" s="308"/>
      <c r="N78" s="308"/>
      <c r="O78" s="308"/>
      <c r="P78" s="308"/>
      <c r="Q78" s="308"/>
      <c r="R78" s="308"/>
    </row>
    <row r="79" spans="1:18" ht="26.05" customHeight="1" x14ac:dyDescent="0.3">
      <c r="A79" s="383" t="s">
        <v>75</v>
      </c>
      <c r="B79" s="306">
        <f>VLOOKUP(A79,豆子库存表!M:P,4,0)</f>
        <v>796</v>
      </c>
      <c r="C79" s="307">
        <f t="shared" si="1"/>
        <v>0</v>
      </c>
      <c r="D79" s="308"/>
      <c r="E79" s="308"/>
      <c r="F79" s="308"/>
      <c r="G79" s="308"/>
      <c r="H79" s="308"/>
      <c r="I79" s="308"/>
      <c r="J79" s="308"/>
      <c r="K79" s="308"/>
      <c r="L79" s="308"/>
      <c r="M79" s="308"/>
      <c r="N79" s="308"/>
      <c r="O79" s="308"/>
      <c r="P79" s="308"/>
      <c r="Q79" s="308"/>
      <c r="R79" s="308"/>
    </row>
    <row r="80" spans="1:18" ht="26.05" customHeight="1" x14ac:dyDescent="0.3">
      <c r="A80" s="384" t="s">
        <v>79</v>
      </c>
      <c r="B80" s="306">
        <f>VLOOKUP(A80,豆子库存表!M:P,4,0)</f>
        <v>800</v>
      </c>
      <c r="C80" s="307">
        <f t="shared" si="1"/>
        <v>0</v>
      </c>
      <c r="D80" s="308"/>
      <c r="E80" s="308"/>
      <c r="F80" s="308"/>
      <c r="G80" s="308"/>
      <c r="H80" s="308"/>
      <c r="I80" s="308"/>
      <c r="J80" s="308"/>
      <c r="K80" s="308"/>
      <c r="L80" s="308"/>
      <c r="M80" s="308"/>
      <c r="N80" s="308"/>
      <c r="O80" s="308"/>
      <c r="P80" s="308"/>
      <c r="Q80" s="308"/>
      <c r="R80" s="308"/>
    </row>
    <row r="81" spans="1:18" ht="26.05" customHeight="1" x14ac:dyDescent="0.3">
      <c r="A81" s="385" t="s">
        <v>83</v>
      </c>
      <c r="B81" s="306">
        <f>VLOOKUP(A81,豆子库存表!M:P,4,0)</f>
        <v>800</v>
      </c>
      <c r="C81" s="307">
        <f t="shared" si="1"/>
        <v>0</v>
      </c>
      <c r="D81" s="308"/>
      <c r="E81" s="308"/>
      <c r="F81" s="308"/>
      <c r="G81" s="308"/>
      <c r="H81" s="308"/>
      <c r="I81" s="308"/>
      <c r="J81" s="308"/>
      <c r="K81" s="308"/>
      <c r="L81" s="308"/>
      <c r="M81" s="308"/>
      <c r="N81" s="308"/>
      <c r="O81" s="308"/>
      <c r="P81" s="308"/>
      <c r="Q81" s="308"/>
      <c r="R81" s="308"/>
    </row>
    <row r="82" spans="1:18" ht="26.05" customHeight="1" x14ac:dyDescent="0.3">
      <c r="A82" s="386" t="s">
        <v>87</v>
      </c>
      <c r="B82" s="306">
        <f>VLOOKUP(A82,豆子库存表!M:P,4,0)</f>
        <v>800</v>
      </c>
      <c r="C82" s="307">
        <f t="shared" si="1"/>
        <v>0</v>
      </c>
      <c r="D82" s="308"/>
      <c r="E82" s="308"/>
      <c r="F82" s="308"/>
      <c r="G82" s="308"/>
      <c r="H82" s="308"/>
      <c r="I82" s="308"/>
      <c r="J82" s="308"/>
      <c r="K82" s="308"/>
      <c r="L82" s="308"/>
      <c r="M82" s="308"/>
      <c r="N82" s="308"/>
      <c r="O82" s="308"/>
      <c r="P82" s="308"/>
      <c r="Q82" s="308"/>
      <c r="R82" s="308"/>
    </row>
    <row r="83" spans="1:18" ht="26.05" customHeight="1" x14ac:dyDescent="0.3">
      <c r="A83" s="387" t="s">
        <v>91</v>
      </c>
      <c r="B83" s="306">
        <f>VLOOKUP(A83,豆子库存表!M:P,4,0)</f>
        <v>732</v>
      </c>
      <c r="C83" s="307">
        <f t="shared" si="1"/>
        <v>0</v>
      </c>
      <c r="D83" s="308"/>
      <c r="E83" s="308"/>
      <c r="F83" s="308"/>
      <c r="G83" s="308"/>
      <c r="H83" s="308"/>
      <c r="I83" s="308"/>
      <c r="J83" s="308"/>
      <c r="K83" s="308"/>
      <c r="L83" s="308"/>
      <c r="M83" s="308"/>
      <c r="N83" s="308"/>
      <c r="O83" s="308"/>
      <c r="P83" s="308"/>
      <c r="Q83" s="308"/>
      <c r="R83" s="308"/>
    </row>
    <row r="84" spans="1:18" ht="26.05" customHeight="1" x14ac:dyDescent="0.3">
      <c r="A84" s="388" t="s">
        <v>95</v>
      </c>
      <c r="B84" s="306">
        <f>VLOOKUP(A84,豆子库存表!M:P,4,0)</f>
        <v>800</v>
      </c>
      <c r="C84" s="307">
        <f t="shared" si="1"/>
        <v>0</v>
      </c>
      <c r="D84" s="308"/>
      <c r="E84" s="308"/>
      <c r="F84" s="308"/>
      <c r="G84" s="308"/>
      <c r="H84" s="308"/>
      <c r="I84" s="308"/>
      <c r="J84" s="308"/>
      <c r="K84" s="308"/>
      <c r="L84" s="308"/>
      <c r="M84" s="308"/>
      <c r="N84" s="308"/>
      <c r="O84" s="308"/>
      <c r="P84" s="308"/>
      <c r="Q84" s="308"/>
      <c r="R84" s="308"/>
    </row>
    <row r="85" spans="1:18" ht="26.05" customHeight="1" x14ac:dyDescent="0.3">
      <c r="A85" s="389" t="s">
        <v>99</v>
      </c>
      <c r="B85" s="306">
        <f>VLOOKUP(A85,豆子库存表!M:P,4,0)</f>
        <v>800</v>
      </c>
      <c r="C85" s="307">
        <f t="shared" si="1"/>
        <v>0</v>
      </c>
      <c r="D85" s="308"/>
      <c r="E85" s="308"/>
      <c r="F85" s="308"/>
      <c r="G85" s="308"/>
      <c r="H85" s="308"/>
      <c r="I85" s="308"/>
      <c r="J85" s="308"/>
      <c r="K85" s="308"/>
      <c r="L85" s="308"/>
      <c r="M85" s="308"/>
      <c r="N85" s="308"/>
      <c r="O85" s="308"/>
      <c r="P85" s="308"/>
      <c r="Q85" s="308"/>
      <c r="R85" s="308"/>
    </row>
    <row r="86" spans="1:18" ht="26.05" customHeight="1" x14ac:dyDescent="0.3">
      <c r="A86" s="390" t="s">
        <v>103</v>
      </c>
      <c r="B86" s="306">
        <f>VLOOKUP(A86,豆子库存表!M:P,4,0)</f>
        <v>800</v>
      </c>
      <c r="C86" s="307">
        <f t="shared" si="1"/>
        <v>0</v>
      </c>
      <c r="D86" s="308"/>
      <c r="E86" s="308"/>
      <c r="F86" s="308"/>
      <c r="G86" s="308"/>
      <c r="H86" s="308"/>
      <c r="I86" s="308"/>
      <c r="J86" s="308"/>
      <c r="K86" s="308"/>
      <c r="L86" s="308"/>
      <c r="M86" s="308"/>
      <c r="N86" s="308"/>
      <c r="O86" s="308"/>
      <c r="P86" s="308"/>
      <c r="Q86" s="308"/>
      <c r="R86" s="308"/>
    </row>
    <row r="87" spans="1:18" ht="26.05" customHeight="1" x14ac:dyDescent="0.3">
      <c r="A87" s="391" t="s">
        <v>107</v>
      </c>
      <c r="B87" s="306">
        <f>VLOOKUP(A87,豆子库存表!M:P,4,0)</f>
        <v>800</v>
      </c>
      <c r="C87" s="307">
        <f t="shared" si="1"/>
        <v>0</v>
      </c>
      <c r="D87" s="308"/>
      <c r="E87" s="308"/>
      <c r="F87" s="308"/>
      <c r="G87" s="308"/>
      <c r="H87" s="308"/>
      <c r="I87" s="308"/>
      <c r="J87" s="308"/>
      <c r="K87" s="308"/>
      <c r="L87" s="308"/>
      <c r="M87" s="308"/>
      <c r="N87" s="308"/>
      <c r="O87" s="308"/>
      <c r="P87" s="308"/>
      <c r="Q87" s="308"/>
      <c r="R87" s="308"/>
    </row>
    <row r="88" spans="1:18" ht="26.05" customHeight="1" x14ac:dyDescent="0.3">
      <c r="A88" s="392" t="s">
        <v>110</v>
      </c>
      <c r="B88" s="306">
        <f>VLOOKUP(A88,豆子库存表!M:P,4,0)</f>
        <v>800</v>
      </c>
      <c r="C88" s="307">
        <f t="shared" si="1"/>
        <v>0</v>
      </c>
      <c r="D88" s="308"/>
      <c r="E88" s="308"/>
      <c r="F88" s="308"/>
      <c r="G88" s="308"/>
      <c r="H88" s="308"/>
      <c r="I88" s="308"/>
      <c r="J88" s="308"/>
      <c r="K88" s="308"/>
      <c r="L88" s="308"/>
      <c r="M88" s="308"/>
      <c r="N88" s="308"/>
      <c r="O88" s="308"/>
      <c r="P88" s="308"/>
      <c r="Q88" s="308"/>
      <c r="R88" s="308"/>
    </row>
    <row r="89" spans="1:18" ht="26.05" customHeight="1" x14ac:dyDescent="0.3">
      <c r="A89" s="393" t="s">
        <v>112</v>
      </c>
      <c r="B89" s="306">
        <f>VLOOKUP(A89,豆子库存表!M:P,4,0)</f>
        <v>800</v>
      </c>
      <c r="C89" s="307">
        <f t="shared" si="1"/>
        <v>0</v>
      </c>
      <c r="D89" s="308"/>
      <c r="E89" s="308"/>
      <c r="F89" s="308"/>
      <c r="G89" s="308"/>
      <c r="H89" s="308"/>
      <c r="I89" s="308"/>
      <c r="J89" s="308"/>
      <c r="K89" s="308"/>
      <c r="L89" s="308"/>
      <c r="M89" s="308"/>
      <c r="N89" s="308"/>
      <c r="O89" s="308"/>
      <c r="P89" s="308"/>
      <c r="Q89" s="308"/>
      <c r="R89" s="308"/>
    </row>
    <row r="90" spans="1:18" ht="26.05" customHeight="1" x14ac:dyDescent="0.3">
      <c r="A90" s="394" t="s">
        <v>114</v>
      </c>
      <c r="B90" s="306">
        <f>VLOOKUP(A90,豆子库存表!M:P,4,0)</f>
        <v>800</v>
      </c>
      <c r="C90" s="307">
        <f t="shared" si="1"/>
        <v>0</v>
      </c>
      <c r="D90" s="308"/>
      <c r="E90" s="308"/>
      <c r="F90" s="308"/>
      <c r="G90" s="308"/>
      <c r="H90" s="308"/>
      <c r="I90" s="308"/>
      <c r="J90" s="308"/>
      <c r="K90" s="308"/>
      <c r="L90" s="308"/>
      <c r="M90" s="308"/>
      <c r="N90" s="308"/>
      <c r="O90" s="308"/>
      <c r="P90" s="308"/>
      <c r="Q90" s="308"/>
      <c r="R90" s="308"/>
    </row>
    <row r="91" spans="1:18" ht="26.05" customHeight="1" x14ac:dyDescent="0.3">
      <c r="A91" s="395" t="s">
        <v>8</v>
      </c>
      <c r="B91" s="306">
        <f>VLOOKUP(A91,豆子库存表!S:W,4,0)</f>
        <v>800</v>
      </c>
      <c r="C91" s="307">
        <f t="shared" si="1"/>
        <v>0</v>
      </c>
      <c r="D91" s="308"/>
      <c r="E91" s="308"/>
      <c r="F91" s="308"/>
      <c r="G91" s="308"/>
      <c r="H91" s="308"/>
      <c r="I91" s="308"/>
      <c r="J91" s="308"/>
      <c r="K91" s="308"/>
      <c r="L91" s="308"/>
      <c r="M91" s="308"/>
      <c r="N91" s="308"/>
      <c r="O91" s="308"/>
      <c r="P91" s="308"/>
      <c r="Q91" s="308"/>
      <c r="R91" s="308"/>
    </row>
    <row r="92" spans="1:18" ht="26.05" customHeight="1" x14ac:dyDescent="0.3">
      <c r="A92" s="396" t="s">
        <v>12</v>
      </c>
      <c r="B92" s="306">
        <f>VLOOKUP(A92,豆子库存表!S:W,4,0)</f>
        <v>800</v>
      </c>
      <c r="C92" s="307">
        <f t="shared" si="1"/>
        <v>0</v>
      </c>
      <c r="D92" s="308"/>
      <c r="E92" s="308"/>
      <c r="F92" s="308"/>
      <c r="G92" s="308"/>
      <c r="H92" s="308"/>
      <c r="I92" s="308"/>
      <c r="J92" s="308"/>
      <c r="K92" s="308"/>
      <c r="L92" s="308"/>
      <c r="M92" s="308"/>
      <c r="N92" s="308"/>
      <c r="O92" s="308"/>
      <c r="P92" s="308"/>
      <c r="Q92" s="308"/>
      <c r="R92" s="308"/>
    </row>
    <row r="93" spans="1:18" ht="26.05" customHeight="1" x14ac:dyDescent="0.3">
      <c r="A93" s="397" t="s">
        <v>16</v>
      </c>
      <c r="B93" s="306">
        <f>VLOOKUP(A93,豆子库存表!S:W,4,0)</f>
        <v>800</v>
      </c>
      <c r="C93" s="307">
        <f t="shared" si="1"/>
        <v>0</v>
      </c>
      <c r="D93" s="308"/>
      <c r="E93" s="308"/>
      <c r="F93" s="308"/>
      <c r="G93" s="308"/>
      <c r="H93" s="308"/>
      <c r="I93" s="308"/>
      <c r="J93" s="308"/>
      <c r="K93" s="308"/>
      <c r="L93" s="308"/>
      <c r="M93" s="308"/>
      <c r="N93" s="308"/>
      <c r="O93" s="308"/>
      <c r="P93" s="308"/>
      <c r="Q93" s="308"/>
      <c r="R93" s="308"/>
    </row>
    <row r="94" spans="1:18" ht="26.05" customHeight="1" x14ac:dyDescent="0.3">
      <c r="A94" s="398" t="s">
        <v>20</v>
      </c>
      <c r="B94" s="306">
        <f>VLOOKUP(A94,豆子库存表!S:W,4,0)</f>
        <v>800</v>
      </c>
      <c r="C94" s="307">
        <f t="shared" si="1"/>
        <v>0</v>
      </c>
      <c r="D94" s="308"/>
      <c r="E94" s="308"/>
      <c r="F94" s="308"/>
      <c r="G94" s="308"/>
      <c r="H94" s="308"/>
      <c r="I94" s="308"/>
      <c r="J94" s="308"/>
      <c r="K94" s="308"/>
      <c r="L94" s="308"/>
      <c r="M94" s="308"/>
      <c r="N94" s="308"/>
      <c r="O94" s="308"/>
      <c r="P94" s="308"/>
      <c r="Q94" s="308"/>
      <c r="R94" s="308"/>
    </row>
    <row r="95" spans="1:18" ht="26.05" customHeight="1" x14ac:dyDescent="0.3">
      <c r="A95" s="399" t="s">
        <v>24</v>
      </c>
      <c r="B95" s="306">
        <f>VLOOKUP(A95,豆子库存表!S:W,4,0)</f>
        <v>800</v>
      </c>
      <c r="C95" s="307">
        <f t="shared" si="1"/>
        <v>0</v>
      </c>
      <c r="D95" s="308"/>
      <c r="E95" s="308"/>
      <c r="F95" s="308"/>
      <c r="G95" s="308"/>
      <c r="H95" s="308"/>
      <c r="I95" s="308"/>
      <c r="J95" s="308"/>
      <c r="K95" s="308"/>
      <c r="L95" s="308"/>
      <c r="M95" s="308"/>
      <c r="N95" s="308"/>
      <c r="O95" s="308"/>
      <c r="P95" s="308"/>
      <c r="Q95" s="308"/>
      <c r="R95" s="308"/>
    </row>
    <row r="96" spans="1:18" ht="26.05" customHeight="1" x14ac:dyDescent="0.3">
      <c r="A96" s="400" t="s">
        <v>28</v>
      </c>
      <c r="B96" s="306">
        <f>VLOOKUP(A96,豆子库存表!S:W,4,0)</f>
        <v>800</v>
      </c>
      <c r="C96" s="307">
        <f t="shared" si="1"/>
        <v>0</v>
      </c>
      <c r="D96" s="308"/>
      <c r="E96" s="308"/>
      <c r="F96" s="308"/>
      <c r="G96" s="308"/>
      <c r="H96" s="308"/>
      <c r="I96" s="308"/>
      <c r="J96" s="308"/>
      <c r="K96" s="308"/>
      <c r="L96" s="308"/>
      <c r="M96" s="308"/>
      <c r="N96" s="308"/>
      <c r="O96" s="308"/>
      <c r="P96" s="308"/>
      <c r="Q96" s="308"/>
      <c r="R96" s="308"/>
    </row>
    <row r="97" spans="1:18" ht="26.05" customHeight="1" x14ac:dyDescent="0.3">
      <c r="A97" s="401" t="s">
        <v>32</v>
      </c>
      <c r="B97" s="306">
        <f>VLOOKUP(A97,豆子库存表!S:W,4,0)</f>
        <v>759</v>
      </c>
      <c r="C97" s="307">
        <f t="shared" si="1"/>
        <v>0</v>
      </c>
      <c r="D97" s="308"/>
      <c r="E97" s="308"/>
      <c r="F97" s="308"/>
      <c r="G97" s="308"/>
      <c r="H97" s="308"/>
      <c r="I97" s="308"/>
      <c r="J97" s="308"/>
      <c r="K97" s="308"/>
      <c r="L97" s="308"/>
      <c r="M97" s="308"/>
      <c r="N97" s="308"/>
      <c r="O97" s="308"/>
      <c r="P97" s="308"/>
      <c r="Q97" s="308"/>
      <c r="R97" s="308"/>
    </row>
    <row r="98" spans="1:18" ht="26.05" customHeight="1" x14ac:dyDescent="0.3">
      <c r="A98" s="402" t="s">
        <v>36</v>
      </c>
      <c r="B98" s="306">
        <f>VLOOKUP(A98,豆子库存表!S:W,4,0)</f>
        <v>800</v>
      </c>
      <c r="C98" s="307">
        <f t="shared" si="1"/>
        <v>0</v>
      </c>
      <c r="D98" s="308"/>
      <c r="E98" s="308"/>
      <c r="F98" s="308"/>
      <c r="G98" s="308"/>
      <c r="H98" s="308"/>
      <c r="I98" s="308"/>
      <c r="J98" s="308"/>
      <c r="K98" s="308"/>
      <c r="L98" s="308"/>
      <c r="M98" s="308"/>
      <c r="N98" s="308"/>
      <c r="O98" s="308"/>
      <c r="P98" s="308"/>
      <c r="Q98" s="308"/>
      <c r="R98" s="308"/>
    </row>
    <row r="99" spans="1:18" ht="26.05" customHeight="1" x14ac:dyDescent="0.3">
      <c r="A99" s="403" t="s">
        <v>40</v>
      </c>
      <c r="B99" s="306">
        <f>VLOOKUP(A99,豆子库存表!S:W,4,0)</f>
        <v>759</v>
      </c>
      <c r="C99" s="307">
        <f t="shared" si="1"/>
        <v>0</v>
      </c>
      <c r="D99" s="308"/>
      <c r="E99" s="308"/>
      <c r="F99" s="308"/>
      <c r="G99" s="308"/>
      <c r="H99" s="308"/>
      <c r="I99" s="308"/>
      <c r="J99" s="308"/>
      <c r="K99" s="308"/>
      <c r="L99" s="308"/>
      <c r="M99" s="308"/>
      <c r="N99" s="308"/>
      <c r="O99" s="308"/>
      <c r="P99" s="308"/>
      <c r="Q99" s="308"/>
      <c r="R99" s="308"/>
    </row>
    <row r="100" spans="1:18" ht="26.05" customHeight="1" x14ac:dyDescent="0.3">
      <c r="A100" s="404" t="s">
        <v>44</v>
      </c>
      <c r="B100" s="306">
        <f>VLOOKUP(A100,豆子库存表!S:W,4,0)</f>
        <v>800</v>
      </c>
      <c r="C100" s="307">
        <f t="shared" si="1"/>
        <v>0</v>
      </c>
      <c r="D100" s="308"/>
      <c r="E100" s="308"/>
      <c r="F100" s="308"/>
      <c r="G100" s="308"/>
      <c r="H100" s="308"/>
      <c r="I100" s="308"/>
      <c r="J100" s="308"/>
      <c r="K100" s="308"/>
      <c r="L100" s="308"/>
      <c r="M100" s="308"/>
      <c r="N100" s="308"/>
      <c r="O100" s="308"/>
      <c r="P100" s="308"/>
      <c r="Q100" s="308"/>
      <c r="R100" s="308"/>
    </row>
    <row r="101" spans="1:18" ht="26.05" customHeight="1" x14ac:dyDescent="0.3">
      <c r="A101" s="405" t="s">
        <v>48</v>
      </c>
      <c r="B101" s="306">
        <f>VLOOKUP(A101,豆子库存表!S:W,4,0)</f>
        <v>800</v>
      </c>
      <c r="C101" s="307">
        <f t="shared" si="1"/>
        <v>0</v>
      </c>
      <c r="D101" s="308"/>
      <c r="E101" s="308"/>
      <c r="F101" s="308"/>
      <c r="G101" s="308"/>
      <c r="H101" s="308"/>
      <c r="I101" s="308"/>
      <c r="J101" s="308"/>
      <c r="K101" s="308"/>
      <c r="L101" s="308"/>
      <c r="M101" s="308"/>
      <c r="N101" s="308"/>
      <c r="O101" s="308"/>
      <c r="P101" s="308"/>
      <c r="Q101" s="308"/>
      <c r="R101" s="308"/>
    </row>
    <row r="102" spans="1:18" ht="26.05" customHeight="1" x14ac:dyDescent="0.3">
      <c r="A102" s="406" t="s">
        <v>52</v>
      </c>
      <c r="B102" s="306">
        <f>VLOOKUP(A102,豆子库存表!S:W,4,0)</f>
        <v>800</v>
      </c>
      <c r="C102" s="307">
        <f t="shared" si="1"/>
        <v>0</v>
      </c>
      <c r="D102" s="308"/>
      <c r="E102" s="308"/>
      <c r="F102" s="308"/>
      <c r="G102" s="308"/>
      <c r="H102" s="308"/>
      <c r="I102" s="308"/>
      <c r="J102" s="308"/>
      <c r="K102" s="308"/>
      <c r="L102" s="308"/>
      <c r="M102" s="308"/>
      <c r="N102" s="308"/>
      <c r="O102" s="308"/>
      <c r="P102" s="308"/>
      <c r="Q102" s="308"/>
      <c r="R102" s="308"/>
    </row>
    <row r="103" spans="1:18" ht="26.05" customHeight="1" x14ac:dyDescent="0.3">
      <c r="A103" s="407" t="s">
        <v>56</v>
      </c>
      <c r="B103" s="306">
        <f>VLOOKUP(A103,豆子库存表!S:W,4,0)</f>
        <v>800</v>
      </c>
      <c r="C103" s="307">
        <f t="shared" si="1"/>
        <v>0</v>
      </c>
      <c r="D103" s="308"/>
      <c r="E103" s="308"/>
      <c r="F103" s="308"/>
      <c r="G103" s="308"/>
      <c r="H103" s="308"/>
      <c r="I103" s="308"/>
      <c r="J103" s="308"/>
      <c r="K103" s="308"/>
      <c r="L103" s="308"/>
      <c r="M103" s="308"/>
      <c r="N103" s="308"/>
      <c r="O103" s="308"/>
      <c r="P103" s="308"/>
      <c r="Q103" s="308"/>
      <c r="R103" s="308"/>
    </row>
    <row r="104" spans="1:18" ht="26.05" customHeight="1" x14ac:dyDescent="0.3">
      <c r="A104" s="408" t="s">
        <v>60</v>
      </c>
      <c r="B104" s="306">
        <f>VLOOKUP(A104,豆子库存表!S:W,4,0)</f>
        <v>800</v>
      </c>
      <c r="C104" s="307">
        <f t="shared" si="1"/>
        <v>0</v>
      </c>
      <c r="D104" s="308"/>
      <c r="E104" s="308"/>
      <c r="F104" s="308"/>
      <c r="G104" s="308"/>
      <c r="H104" s="308"/>
      <c r="I104" s="308"/>
      <c r="J104" s="308"/>
      <c r="K104" s="308"/>
      <c r="L104" s="308"/>
      <c r="M104" s="308"/>
      <c r="N104" s="308"/>
      <c r="O104" s="308"/>
      <c r="P104" s="308"/>
      <c r="Q104" s="308"/>
      <c r="R104" s="308"/>
    </row>
    <row r="105" spans="1:18" ht="26.05" customHeight="1" x14ac:dyDescent="0.3">
      <c r="A105" s="409" t="s">
        <v>64</v>
      </c>
      <c r="B105" s="306">
        <f>VLOOKUP(A105,豆子库存表!S:W,4,0)</f>
        <v>782</v>
      </c>
      <c r="C105" s="307">
        <f t="shared" si="1"/>
        <v>0</v>
      </c>
      <c r="D105" s="308"/>
      <c r="E105" s="308"/>
      <c r="F105" s="308"/>
      <c r="G105" s="308"/>
      <c r="H105" s="308"/>
      <c r="I105" s="308"/>
      <c r="J105" s="308"/>
      <c r="K105" s="308"/>
      <c r="L105" s="308"/>
      <c r="M105" s="308"/>
      <c r="N105" s="308"/>
      <c r="O105" s="308"/>
      <c r="P105" s="308"/>
      <c r="Q105" s="308"/>
      <c r="R105" s="308"/>
    </row>
    <row r="106" spans="1:18" ht="26.05" customHeight="1" x14ac:dyDescent="0.3">
      <c r="A106" s="410" t="s">
        <v>68</v>
      </c>
      <c r="B106" s="306">
        <f>VLOOKUP(A106,豆子库存表!S:W,4,0)</f>
        <v>800</v>
      </c>
      <c r="C106" s="307">
        <f t="shared" si="1"/>
        <v>0</v>
      </c>
      <c r="D106" s="308"/>
      <c r="E106" s="308"/>
      <c r="F106" s="308"/>
      <c r="G106" s="308"/>
      <c r="H106" s="308"/>
      <c r="I106" s="308"/>
      <c r="J106" s="308"/>
      <c r="K106" s="308"/>
      <c r="L106" s="308"/>
      <c r="M106" s="308"/>
      <c r="N106" s="308"/>
      <c r="O106" s="308"/>
      <c r="P106" s="308"/>
      <c r="Q106" s="308"/>
      <c r="R106" s="308"/>
    </row>
    <row r="107" spans="1:18" ht="26.05" customHeight="1" x14ac:dyDescent="0.3">
      <c r="A107" s="411" t="s">
        <v>72</v>
      </c>
      <c r="B107" s="306">
        <f>VLOOKUP(A107,豆子库存表!S:W,4,0)</f>
        <v>800</v>
      </c>
      <c r="C107" s="307">
        <f t="shared" si="1"/>
        <v>0</v>
      </c>
      <c r="D107" s="308"/>
      <c r="E107" s="308"/>
      <c r="F107" s="308"/>
      <c r="G107" s="308"/>
      <c r="H107" s="308"/>
      <c r="I107" s="308"/>
      <c r="J107" s="308"/>
      <c r="K107" s="308"/>
      <c r="L107" s="308"/>
      <c r="M107" s="308"/>
      <c r="N107" s="308"/>
      <c r="O107" s="308"/>
      <c r="P107" s="308"/>
      <c r="Q107" s="308"/>
      <c r="R107" s="308"/>
    </row>
    <row r="108" spans="1:18" ht="26.05" customHeight="1" x14ac:dyDescent="0.3">
      <c r="A108" s="412" t="s">
        <v>76</v>
      </c>
      <c r="B108" s="306">
        <f>VLOOKUP(A108,豆子库存表!S:W,4,0)</f>
        <v>799</v>
      </c>
      <c r="C108" s="307">
        <f t="shared" si="1"/>
        <v>0</v>
      </c>
      <c r="D108" s="308"/>
      <c r="E108" s="308"/>
      <c r="F108" s="308"/>
      <c r="G108" s="308"/>
      <c r="H108" s="308"/>
      <c r="I108" s="308"/>
      <c r="J108" s="308"/>
      <c r="K108" s="308"/>
      <c r="L108" s="308"/>
      <c r="M108" s="308"/>
      <c r="N108" s="308"/>
      <c r="O108" s="308"/>
      <c r="P108" s="308"/>
      <c r="Q108" s="308"/>
      <c r="R108" s="308"/>
    </row>
    <row r="109" spans="1:18" ht="26.05" customHeight="1" x14ac:dyDescent="0.3">
      <c r="A109" s="413" t="s">
        <v>80</v>
      </c>
      <c r="B109" s="306">
        <f>VLOOKUP(A109,豆子库存表!S:W,4,0)</f>
        <v>800</v>
      </c>
      <c r="C109" s="307">
        <f t="shared" si="1"/>
        <v>0</v>
      </c>
      <c r="D109" s="308"/>
      <c r="E109" s="308"/>
      <c r="F109" s="308"/>
      <c r="G109" s="308"/>
      <c r="H109" s="308"/>
      <c r="I109" s="308"/>
      <c r="J109" s="308"/>
      <c r="K109" s="308"/>
      <c r="L109" s="308"/>
      <c r="M109" s="308"/>
      <c r="N109" s="308"/>
      <c r="O109" s="308"/>
      <c r="P109" s="308"/>
      <c r="Q109" s="308"/>
      <c r="R109" s="308"/>
    </row>
    <row r="110" spans="1:18" ht="26.05" customHeight="1" x14ac:dyDescent="0.3">
      <c r="A110" s="414" t="s">
        <v>84</v>
      </c>
      <c r="B110" s="306">
        <f>VLOOKUP(A110,豆子库存表!S:W,4,0)</f>
        <v>800</v>
      </c>
      <c r="C110" s="307">
        <f t="shared" si="1"/>
        <v>0</v>
      </c>
      <c r="D110" s="308"/>
      <c r="E110" s="308"/>
      <c r="F110" s="308"/>
      <c r="G110" s="308"/>
      <c r="H110" s="308"/>
      <c r="I110" s="308"/>
      <c r="J110" s="308"/>
      <c r="K110" s="308"/>
      <c r="L110" s="308"/>
      <c r="M110" s="308"/>
      <c r="N110" s="308"/>
      <c r="O110" s="308"/>
      <c r="P110" s="308"/>
      <c r="Q110" s="308"/>
      <c r="R110" s="308"/>
    </row>
    <row r="111" spans="1:18" ht="26.05" customHeight="1" x14ac:dyDescent="0.3">
      <c r="A111" s="415" t="s">
        <v>88</v>
      </c>
      <c r="B111" s="306">
        <f>VLOOKUP(A111,豆子库存表!S:W,4,0)</f>
        <v>800</v>
      </c>
      <c r="C111" s="307">
        <f t="shared" si="1"/>
        <v>0</v>
      </c>
      <c r="D111" s="308"/>
      <c r="E111" s="308"/>
      <c r="F111" s="308"/>
      <c r="G111" s="308"/>
      <c r="H111" s="308"/>
      <c r="I111" s="308"/>
      <c r="J111" s="308"/>
      <c r="K111" s="308"/>
      <c r="L111" s="308"/>
      <c r="M111" s="308"/>
      <c r="N111" s="308"/>
      <c r="O111" s="308"/>
      <c r="P111" s="308"/>
      <c r="Q111" s="308"/>
      <c r="R111" s="308"/>
    </row>
    <row r="112" spans="1:18" ht="26.05" customHeight="1" x14ac:dyDescent="0.3">
      <c r="A112" s="416" t="s">
        <v>92</v>
      </c>
      <c r="B112" s="306">
        <f>VLOOKUP(A112,豆子库存表!S:W,4,0)</f>
        <v>800</v>
      </c>
      <c r="C112" s="307">
        <f t="shared" si="1"/>
        <v>0</v>
      </c>
      <c r="D112" s="308"/>
      <c r="E112" s="308"/>
      <c r="F112" s="308"/>
      <c r="G112" s="308"/>
      <c r="H112" s="308"/>
      <c r="I112" s="308"/>
      <c r="J112" s="308"/>
      <c r="K112" s="308"/>
      <c r="L112" s="308"/>
      <c r="M112" s="308"/>
      <c r="N112" s="308"/>
      <c r="O112" s="308"/>
      <c r="P112" s="308"/>
      <c r="Q112" s="308"/>
      <c r="R112" s="308"/>
    </row>
    <row r="113" spans="1:18" ht="26.05" customHeight="1" x14ac:dyDescent="0.3">
      <c r="A113" s="417" t="s">
        <v>96</v>
      </c>
      <c r="B113" s="306">
        <f>VLOOKUP(A113,豆子库存表!S:W,4,0)</f>
        <v>800</v>
      </c>
      <c r="C113" s="307">
        <f t="shared" si="1"/>
        <v>0</v>
      </c>
      <c r="D113" s="308"/>
      <c r="E113" s="308"/>
      <c r="F113" s="308"/>
      <c r="G113" s="308"/>
      <c r="H113" s="308"/>
      <c r="I113" s="308"/>
      <c r="J113" s="308"/>
      <c r="K113" s="308"/>
      <c r="L113" s="308"/>
      <c r="M113" s="308"/>
      <c r="N113" s="308"/>
      <c r="O113" s="308"/>
      <c r="P113" s="308"/>
      <c r="Q113" s="308"/>
      <c r="R113" s="308"/>
    </row>
    <row r="114" spans="1:18" ht="26.05" customHeight="1" x14ac:dyDescent="0.3">
      <c r="A114" s="418" t="s">
        <v>100</v>
      </c>
      <c r="B114" s="306">
        <f>VLOOKUP(A114,豆子库存表!S:W,4,0)</f>
        <v>800</v>
      </c>
      <c r="C114" s="307">
        <f t="shared" si="1"/>
        <v>0</v>
      </c>
      <c r="D114" s="308"/>
      <c r="E114" s="308"/>
      <c r="F114" s="308"/>
      <c r="G114" s="308"/>
      <c r="H114" s="308"/>
      <c r="I114" s="308"/>
      <c r="J114" s="308"/>
      <c r="K114" s="308"/>
      <c r="L114" s="308"/>
      <c r="M114" s="308"/>
      <c r="N114" s="308"/>
      <c r="O114" s="308"/>
      <c r="P114" s="308"/>
      <c r="Q114" s="308"/>
      <c r="R114" s="308"/>
    </row>
    <row r="115" spans="1:18" ht="26.05" customHeight="1" x14ac:dyDescent="0.3">
      <c r="A115" s="419" t="s">
        <v>104</v>
      </c>
      <c r="B115" s="306">
        <f>VLOOKUP(A115,豆子库存表!S:W,4,0)</f>
        <v>800</v>
      </c>
      <c r="C115" s="307">
        <f t="shared" si="1"/>
        <v>0</v>
      </c>
      <c r="D115" s="308"/>
      <c r="E115" s="308"/>
      <c r="F115" s="308"/>
      <c r="G115" s="308"/>
      <c r="H115" s="308"/>
      <c r="I115" s="308"/>
      <c r="J115" s="308"/>
      <c r="K115" s="308"/>
      <c r="L115" s="308"/>
      <c r="M115" s="308"/>
      <c r="N115" s="308"/>
      <c r="O115" s="308"/>
      <c r="P115" s="308"/>
      <c r="Q115" s="308"/>
      <c r="R115" s="308"/>
    </row>
    <row r="116" spans="1:18" ht="26.05" customHeight="1" x14ac:dyDescent="0.3">
      <c r="A116" s="420" t="s">
        <v>108</v>
      </c>
      <c r="B116" s="306">
        <f>VLOOKUP(A116,豆子库存表!S:W,4,0)</f>
        <v>800</v>
      </c>
      <c r="C116" s="307">
        <f t="shared" si="1"/>
        <v>0</v>
      </c>
      <c r="D116" s="308"/>
      <c r="E116" s="308"/>
      <c r="F116" s="308"/>
      <c r="G116" s="308"/>
      <c r="H116" s="308"/>
      <c r="I116" s="308"/>
      <c r="J116" s="308"/>
      <c r="K116" s="308"/>
      <c r="L116" s="308"/>
      <c r="M116" s="308"/>
      <c r="N116" s="308"/>
      <c r="O116" s="308"/>
      <c r="P116" s="308"/>
      <c r="Q116" s="308"/>
      <c r="R116" s="308"/>
    </row>
    <row r="117" spans="1:18" ht="26.05" customHeight="1" x14ac:dyDescent="0.3">
      <c r="A117" s="421" t="s">
        <v>118</v>
      </c>
      <c r="B117" s="306">
        <f>VLOOKUP(A117,豆子库存表!A:D,4,0)</f>
        <v>776</v>
      </c>
      <c r="C117" s="307">
        <f t="shared" si="1"/>
        <v>0</v>
      </c>
      <c r="D117" s="308"/>
      <c r="E117" s="308"/>
      <c r="F117" s="308"/>
      <c r="G117" s="308"/>
      <c r="H117" s="308"/>
      <c r="I117" s="308"/>
      <c r="J117" s="308"/>
      <c r="K117" s="308"/>
      <c r="L117" s="308"/>
      <c r="M117" s="308"/>
      <c r="N117" s="308"/>
      <c r="O117" s="308"/>
      <c r="P117" s="308"/>
      <c r="Q117" s="308"/>
      <c r="R117" s="308"/>
    </row>
    <row r="118" spans="1:18" ht="26.05" customHeight="1" x14ac:dyDescent="0.3">
      <c r="A118" s="422" t="s">
        <v>122</v>
      </c>
      <c r="B118" s="306">
        <f>VLOOKUP(A118,豆子库存表!A:D,4,0)</f>
        <v>800</v>
      </c>
      <c r="C118" s="307">
        <f t="shared" si="1"/>
        <v>0</v>
      </c>
      <c r="D118" s="308"/>
      <c r="E118" s="308"/>
      <c r="F118" s="308"/>
      <c r="G118" s="308"/>
      <c r="H118" s="308"/>
      <c r="I118" s="308"/>
      <c r="J118" s="308"/>
      <c r="K118" s="308"/>
      <c r="L118" s="308"/>
      <c r="M118" s="308"/>
      <c r="N118" s="308"/>
      <c r="O118" s="308"/>
      <c r="P118" s="308"/>
      <c r="Q118" s="308"/>
      <c r="R118" s="308"/>
    </row>
    <row r="119" spans="1:18" ht="26.05" customHeight="1" x14ac:dyDescent="0.3">
      <c r="A119" s="423" t="s">
        <v>126</v>
      </c>
      <c r="B119" s="306">
        <f>VLOOKUP(A119,豆子库存表!A:D,4,0)</f>
        <v>800</v>
      </c>
      <c r="C119" s="307">
        <f t="shared" si="1"/>
        <v>0</v>
      </c>
      <c r="D119" s="308"/>
      <c r="E119" s="308"/>
      <c r="F119" s="308"/>
      <c r="G119" s="308"/>
      <c r="H119" s="308"/>
      <c r="I119" s="308"/>
      <c r="J119" s="308"/>
      <c r="K119" s="308"/>
      <c r="L119" s="308"/>
      <c r="M119" s="308"/>
      <c r="N119" s="308"/>
      <c r="O119" s="308"/>
      <c r="P119" s="308"/>
      <c r="Q119" s="308"/>
      <c r="R119" s="308"/>
    </row>
    <row r="120" spans="1:18" ht="26.05" customHeight="1" x14ac:dyDescent="0.3">
      <c r="A120" s="424" t="s">
        <v>130</v>
      </c>
      <c r="B120" s="306">
        <f>VLOOKUP(A120,豆子库存表!A:D,4,0)</f>
        <v>800</v>
      </c>
      <c r="C120" s="307">
        <f t="shared" si="1"/>
        <v>0</v>
      </c>
      <c r="D120" s="308"/>
      <c r="E120" s="308"/>
      <c r="F120" s="308"/>
      <c r="G120" s="308"/>
      <c r="H120" s="308"/>
      <c r="I120" s="308"/>
      <c r="J120" s="308"/>
      <c r="K120" s="308"/>
      <c r="L120" s="308"/>
      <c r="M120" s="308"/>
      <c r="N120" s="308"/>
      <c r="O120" s="308"/>
      <c r="P120" s="308"/>
      <c r="Q120" s="308"/>
      <c r="R120" s="308"/>
    </row>
    <row r="121" spans="1:18" ht="26.05" customHeight="1" x14ac:dyDescent="0.3">
      <c r="A121" s="425" t="s">
        <v>134</v>
      </c>
      <c r="B121" s="306">
        <f>VLOOKUP(A121,豆子库存表!A:D,4,0)</f>
        <v>794</v>
      </c>
      <c r="C121" s="307">
        <f t="shared" si="1"/>
        <v>0</v>
      </c>
      <c r="D121" s="308"/>
      <c r="E121" s="308"/>
      <c r="F121" s="308"/>
      <c r="G121" s="308"/>
      <c r="H121" s="308"/>
      <c r="I121" s="308"/>
      <c r="J121" s="308"/>
      <c r="K121" s="308"/>
      <c r="L121" s="308"/>
      <c r="M121" s="308"/>
      <c r="N121" s="308"/>
      <c r="O121" s="308"/>
      <c r="P121" s="308"/>
      <c r="Q121" s="308"/>
      <c r="R121" s="308"/>
    </row>
    <row r="122" spans="1:18" ht="26.05" customHeight="1" x14ac:dyDescent="0.3">
      <c r="A122" s="426" t="s">
        <v>138</v>
      </c>
      <c r="B122" s="306">
        <f>VLOOKUP(A122,豆子库存表!A:D,4,0)</f>
        <v>800</v>
      </c>
      <c r="C122" s="307">
        <f t="shared" si="1"/>
        <v>0</v>
      </c>
      <c r="D122" s="308"/>
      <c r="E122" s="308"/>
      <c r="F122" s="308"/>
      <c r="G122" s="308"/>
      <c r="H122" s="308"/>
      <c r="I122" s="308"/>
      <c r="J122" s="308"/>
      <c r="K122" s="308"/>
      <c r="L122" s="308"/>
      <c r="M122" s="308"/>
      <c r="N122" s="308"/>
      <c r="O122" s="308"/>
      <c r="P122" s="308"/>
      <c r="Q122" s="308"/>
      <c r="R122" s="308"/>
    </row>
    <row r="123" spans="1:18" ht="26.05" customHeight="1" x14ac:dyDescent="0.3">
      <c r="A123" s="427" t="s">
        <v>142</v>
      </c>
      <c r="B123" s="306">
        <f>VLOOKUP(A123,豆子库存表!A:D,4,0)</f>
        <v>800</v>
      </c>
      <c r="C123" s="307">
        <f t="shared" si="1"/>
        <v>0</v>
      </c>
      <c r="D123" s="308"/>
      <c r="E123" s="308"/>
      <c r="F123" s="308"/>
      <c r="G123" s="308"/>
      <c r="H123" s="308"/>
      <c r="I123" s="308"/>
      <c r="J123" s="308"/>
      <c r="K123" s="308"/>
      <c r="L123" s="308"/>
      <c r="M123" s="308"/>
      <c r="N123" s="308"/>
      <c r="O123" s="308"/>
      <c r="P123" s="308"/>
      <c r="Q123" s="308"/>
      <c r="R123" s="308"/>
    </row>
    <row r="124" spans="1:18" ht="26.05" customHeight="1" x14ac:dyDescent="0.3">
      <c r="A124" s="428" t="s">
        <v>146</v>
      </c>
      <c r="B124" s="306">
        <f>VLOOKUP(A124,豆子库存表!A:D,4,0)</f>
        <v>800</v>
      </c>
      <c r="C124" s="307">
        <f t="shared" si="1"/>
        <v>0</v>
      </c>
      <c r="D124" s="308"/>
      <c r="E124" s="308"/>
      <c r="F124" s="308"/>
      <c r="G124" s="308"/>
      <c r="H124" s="308"/>
      <c r="I124" s="308"/>
      <c r="J124" s="308"/>
      <c r="K124" s="308"/>
      <c r="L124" s="308"/>
      <c r="M124" s="308"/>
      <c r="N124" s="308"/>
      <c r="O124" s="308"/>
      <c r="P124" s="308"/>
      <c r="Q124" s="308"/>
      <c r="R124" s="308"/>
    </row>
    <row r="125" spans="1:18" ht="26.05" customHeight="1" x14ac:dyDescent="0.3">
      <c r="A125" s="429" t="s">
        <v>150</v>
      </c>
      <c r="B125" s="306">
        <f>VLOOKUP(A125,豆子库存表!A:D,4,0)</f>
        <v>800</v>
      </c>
      <c r="C125" s="307">
        <f t="shared" si="1"/>
        <v>0</v>
      </c>
      <c r="D125" s="308"/>
      <c r="E125" s="308"/>
      <c r="F125" s="308"/>
      <c r="G125" s="308"/>
      <c r="H125" s="308"/>
      <c r="I125" s="308"/>
      <c r="J125" s="308"/>
      <c r="K125" s="308"/>
      <c r="L125" s="308"/>
      <c r="M125" s="308"/>
      <c r="N125" s="308"/>
      <c r="O125" s="308"/>
      <c r="P125" s="308"/>
      <c r="Q125" s="308"/>
      <c r="R125" s="308"/>
    </row>
    <row r="126" spans="1:18" ht="26.05" customHeight="1" x14ac:dyDescent="0.3">
      <c r="A126" s="430" t="s">
        <v>154</v>
      </c>
      <c r="B126" s="306">
        <f>VLOOKUP(A126,豆子库存表!A:D,4,0)</f>
        <v>800</v>
      </c>
      <c r="C126" s="307">
        <f t="shared" si="1"/>
        <v>0</v>
      </c>
      <c r="D126" s="308"/>
      <c r="E126" s="308"/>
      <c r="F126" s="308"/>
      <c r="G126" s="308"/>
      <c r="H126" s="308"/>
      <c r="I126" s="308"/>
      <c r="J126" s="308"/>
      <c r="K126" s="308"/>
      <c r="L126" s="308"/>
      <c r="M126" s="308"/>
      <c r="N126" s="308"/>
      <c r="O126" s="308"/>
      <c r="P126" s="308"/>
      <c r="Q126" s="308"/>
      <c r="R126" s="308"/>
    </row>
    <row r="127" spans="1:18" ht="26.05" customHeight="1" x14ac:dyDescent="0.3">
      <c r="A127" s="431" t="s">
        <v>158</v>
      </c>
      <c r="B127" s="306">
        <f>VLOOKUP(A127,豆子库存表!A:D,4,0)</f>
        <v>792</v>
      </c>
      <c r="C127" s="307">
        <f t="shared" si="1"/>
        <v>0</v>
      </c>
      <c r="D127" s="308"/>
      <c r="E127" s="308"/>
      <c r="F127" s="308"/>
      <c r="G127" s="308"/>
      <c r="H127" s="308"/>
      <c r="I127" s="308"/>
      <c r="J127" s="308"/>
      <c r="K127" s="308"/>
      <c r="L127" s="308"/>
      <c r="M127" s="308"/>
      <c r="N127" s="308"/>
      <c r="O127" s="308"/>
      <c r="P127" s="308"/>
      <c r="Q127" s="308"/>
      <c r="R127" s="308"/>
    </row>
    <row r="128" spans="1:18" ht="26.05" customHeight="1" x14ac:dyDescent="0.3">
      <c r="A128" s="432" t="s">
        <v>162</v>
      </c>
      <c r="B128" s="306">
        <f>VLOOKUP(A128,豆子库存表!A:D,4,0)</f>
        <v>800</v>
      </c>
      <c r="C128" s="307">
        <f t="shared" si="1"/>
        <v>0</v>
      </c>
      <c r="D128" s="308"/>
      <c r="E128" s="308"/>
      <c r="F128" s="308"/>
      <c r="G128" s="308"/>
      <c r="H128" s="308"/>
      <c r="I128" s="308"/>
      <c r="J128" s="308"/>
      <c r="K128" s="308"/>
      <c r="L128" s="308"/>
      <c r="M128" s="308"/>
      <c r="N128" s="308"/>
      <c r="O128" s="308"/>
      <c r="P128" s="308"/>
      <c r="Q128" s="308"/>
      <c r="R128" s="308"/>
    </row>
    <row r="129" spans="1:18" ht="26.05" customHeight="1" x14ac:dyDescent="0.3">
      <c r="A129" s="433" t="s">
        <v>166</v>
      </c>
      <c r="B129" s="306">
        <f>VLOOKUP(A129,豆子库存表!A:D,4,0)</f>
        <v>800</v>
      </c>
      <c r="C129" s="307">
        <f t="shared" si="1"/>
        <v>0</v>
      </c>
      <c r="D129" s="308"/>
      <c r="E129" s="308"/>
      <c r="F129" s="308"/>
      <c r="G129" s="308"/>
      <c r="H129" s="308"/>
      <c r="I129" s="308"/>
      <c r="J129" s="308"/>
      <c r="K129" s="308"/>
      <c r="L129" s="308"/>
      <c r="M129" s="308"/>
      <c r="N129" s="308"/>
      <c r="O129" s="308"/>
      <c r="P129" s="308"/>
      <c r="Q129" s="308"/>
      <c r="R129" s="308"/>
    </row>
    <row r="130" spans="1:18" ht="26.05" customHeight="1" x14ac:dyDescent="0.3">
      <c r="A130" s="434" t="s">
        <v>170</v>
      </c>
      <c r="B130" s="306">
        <f>VLOOKUP(A130,豆子库存表!A:D,4,0)</f>
        <v>786</v>
      </c>
      <c r="C130" s="307">
        <f t="shared" si="1"/>
        <v>0</v>
      </c>
      <c r="D130" s="308"/>
      <c r="E130" s="308"/>
      <c r="F130" s="308"/>
      <c r="G130" s="308"/>
      <c r="H130" s="308"/>
      <c r="I130" s="308"/>
      <c r="J130" s="308"/>
      <c r="K130" s="308"/>
      <c r="L130" s="308"/>
      <c r="M130" s="308"/>
      <c r="N130" s="308"/>
      <c r="O130" s="308"/>
      <c r="P130" s="308"/>
      <c r="Q130" s="308"/>
      <c r="R130" s="308"/>
    </row>
    <row r="131" spans="1:18" ht="26.05" customHeight="1" x14ac:dyDescent="0.3">
      <c r="A131" s="435" t="s">
        <v>174</v>
      </c>
      <c r="B131" s="306">
        <f>VLOOKUP(A131,豆子库存表!A:D,4,0)</f>
        <v>760</v>
      </c>
      <c r="C131" s="307">
        <f t="shared" si="1"/>
        <v>0</v>
      </c>
      <c r="D131" s="308"/>
      <c r="E131" s="308"/>
      <c r="F131" s="308"/>
      <c r="G131" s="308"/>
      <c r="H131" s="308"/>
      <c r="I131" s="308"/>
      <c r="J131" s="308"/>
      <c r="K131" s="308"/>
      <c r="L131" s="308"/>
      <c r="M131" s="308"/>
      <c r="N131" s="308"/>
      <c r="O131" s="308"/>
      <c r="P131" s="308"/>
      <c r="Q131" s="308"/>
      <c r="R131" s="308"/>
    </row>
    <row r="132" spans="1:18" ht="26.05" customHeight="1" x14ac:dyDescent="0.3">
      <c r="A132" s="436" t="s">
        <v>178</v>
      </c>
      <c r="B132" s="306">
        <f>VLOOKUP(A132,豆子库存表!A:D,4,0)</f>
        <v>645</v>
      </c>
      <c r="C132" s="307">
        <f t="shared" si="1"/>
        <v>0</v>
      </c>
      <c r="D132" s="308"/>
      <c r="E132" s="308"/>
      <c r="F132" s="308"/>
      <c r="G132" s="308"/>
      <c r="H132" s="308"/>
      <c r="I132" s="308"/>
      <c r="J132" s="308"/>
      <c r="K132" s="308"/>
      <c r="L132" s="308"/>
      <c r="M132" s="308"/>
      <c r="N132" s="308"/>
      <c r="O132" s="308"/>
      <c r="P132" s="308"/>
      <c r="Q132" s="308"/>
      <c r="R132" s="308"/>
    </row>
    <row r="133" spans="1:18" ht="26.05" customHeight="1" x14ac:dyDescent="0.3">
      <c r="A133" s="437" t="s">
        <v>182</v>
      </c>
      <c r="B133" s="306">
        <f>VLOOKUP(A133,豆子库存表!A:D,4,0)</f>
        <v>800</v>
      </c>
      <c r="C133" s="307">
        <f t="shared" ref="C133:C196" si="2">IF(SUM(D133:X133)-B133&lt;0,0,SUM(D133:X133)-B133)</f>
        <v>0</v>
      </c>
      <c r="D133" s="308"/>
      <c r="E133" s="308"/>
      <c r="F133" s="308"/>
      <c r="G133" s="308"/>
      <c r="H133" s="308"/>
      <c r="I133" s="308"/>
      <c r="J133" s="308"/>
      <c r="K133" s="308"/>
      <c r="L133" s="308"/>
      <c r="M133" s="308"/>
      <c r="N133" s="308"/>
      <c r="O133" s="308"/>
      <c r="P133" s="308"/>
      <c r="Q133" s="308"/>
      <c r="R133" s="308"/>
    </row>
    <row r="134" spans="1:18" ht="26.05" customHeight="1" x14ac:dyDescent="0.3">
      <c r="A134" s="438" t="s">
        <v>186</v>
      </c>
      <c r="B134" s="306">
        <f>VLOOKUP(A134,豆子库存表!A:D,4,0)</f>
        <v>800</v>
      </c>
      <c r="C134" s="307">
        <f t="shared" si="2"/>
        <v>0</v>
      </c>
      <c r="D134" s="308"/>
      <c r="E134" s="308"/>
      <c r="F134" s="308"/>
      <c r="G134" s="308"/>
      <c r="H134" s="308"/>
      <c r="I134" s="308"/>
      <c r="J134" s="308"/>
      <c r="K134" s="308"/>
      <c r="L134" s="308"/>
      <c r="M134" s="308"/>
      <c r="N134" s="308"/>
      <c r="O134" s="308"/>
      <c r="P134" s="308"/>
      <c r="Q134" s="308"/>
      <c r="R134" s="308"/>
    </row>
    <row r="135" spans="1:18" ht="26.05" customHeight="1" x14ac:dyDescent="0.3">
      <c r="A135" s="439" t="s">
        <v>190</v>
      </c>
      <c r="B135" s="306">
        <f>VLOOKUP(A135,豆子库存表!A:D,4,0)</f>
        <v>800</v>
      </c>
      <c r="C135" s="307">
        <f t="shared" si="2"/>
        <v>0</v>
      </c>
      <c r="D135" s="308"/>
      <c r="E135" s="308"/>
      <c r="F135" s="308"/>
      <c r="G135" s="308"/>
      <c r="H135" s="308"/>
      <c r="I135" s="308"/>
      <c r="J135" s="308"/>
      <c r="K135" s="308"/>
      <c r="L135" s="308"/>
      <c r="M135" s="308"/>
      <c r="N135" s="308"/>
      <c r="O135" s="308"/>
      <c r="P135" s="308"/>
      <c r="Q135" s="308"/>
      <c r="R135" s="308"/>
    </row>
    <row r="136" spans="1:18" ht="26.05" customHeight="1" x14ac:dyDescent="0.3">
      <c r="A136" s="440" t="s">
        <v>194</v>
      </c>
      <c r="B136" s="306">
        <f>VLOOKUP(A136,豆子库存表!A:D,4,0)</f>
        <v>800</v>
      </c>
      <c r="C136" s="307">
        <f t="shared" si="2"/>
        <v>0</v>
      </c>
      <c r="D136" s="308"/>
      <c r="E136" s="308"/>
      <c r="F136" s="308"/>
      <c r="G136" s="308"/>
      <c r="H136" s="308"/>
      <c r="I136" s="308"/>
      <c r="J136" s="308"/>
      <c r="K136" s="308"/>
      <c r="L136" s="308"/>
      <c r="M136" s="308"/>
      <c r="N136" s="308"/>
      <c r="O136" s="308"/>
      <c r="P136" s="308"/>
      <c r="Q136" s="308"/>
      <c r="R136" s="308"/>
    </row>
    <row r="137" spans="1:18" ht="26.05" customHeight="1" x14ac:dyDescent="0.3">
      <c r="A137" s="441" t="s">
        <v>198</v>
      </c>
      <c r="B137" s="306">
        <f>VLOOKUP(A137,豆子库存表!A:D,4,0)</f>
        <v>800</v>
      </c>
      <c r="C137" s="307">
        <f t="shared" si="2"/>
        <v>0</v>
      </c>
      <c r="D137" s="308"/>
      <c r="E137" s="308"/>
      <c r="F137" s="308"/>
      <c r="G137" s="308"/>
      <c r="H137" s="308"/>
      <c r="I137" s="308"/>
      <c r="J137" s="308"/>
      <c r="K137" s="308"/>
      <c r="L137" s="308"/>
      <c r="M137" s="308"/>
      <c r="N137" s="308"/>
      <c r="O137" s="308"/>
      <c r="P137" s="308"/>
      <c r="Q137" s="308"/>
      <c r="R137" s="308"/>
    </row>
    <row r="138" spans="1:18" ht="26.05" customHeight="1" x14ac:dyDescent="0.3">
      <c r="A138" s="442" t="s">
        <v>202</v>
      </c>
      <c r="B138" s="306">
        <f>VLOOKUP(A138,豆子库存表!A:D,4,0)</f>
        <v>800</v>
      </c>
      <c r="C138" s="307">
        <f t="shared" si="2"/>
        <v>0</v>
      </c>
      <c r="D138" s="308"/>
      <c r="E138" s="308"/>
      <c r="F138" s="308"/>
      <c r="G138" s="308"/>
      <c r="H138" s="308"/>
      <c r="I138" s="308"/>
      <c r="J138" s="308"/>
      <c r="K138" s="308"/>
      <c r="L138" s="308"/>
      <c r="M138" s="308"/>
      <c r="N138" s="308"/>
      <c r="O138" s="308"/>
      <c r="P138" s="308"/>
      <c r="Q138" s="308"/>
      <c r="R138" s="308"/>
    </row>
    <row r="139" spans="1:18" ht="26.05" customHeight="1" x14ac:dyDescent="0.3">
      <c r="A139" s="443" t="s">
        <v>205</v>
      </c>
      <c r="B139" s="306">
        <f>VLOOKUP(A139,豆子库存表!A:D,4,0)</f>
        <v>800</v>
      </c>
      <c r="C139" s="307">
        <f t="shared" si="2"/>
        <v>0</v>
      </c>
      <c r="D139" s="308"/>
      <c r="E139" s="308"/>
      <c r="F139" s="308"/>
      <c r="G139" s="308"/>
      <c r="H139" s="308"/>
      <c r="I139" s="308"/>
      <c r="J139" s="308"/>
      <c r="K139" s="308"/>
      <c r="L139" s="308"/>
      <c r="M139" s="308"/>
      <c r="N139" s="308"/>
      <c r="O139" s="308"/>
      <c r="P139" s="308"/>
      <c r="Q139" s="308"/>
      <c r="R139" s="308"/>
    </row>
    <row r="140" spans="1:18" ht="26.05" customHeight="1" x14ac:dyDescent="0.3">
      <c r="A140" s="444" t="s">
        <v>208</v>
      </c>
      <c r="B140" s="306">
        <f>VLOOKUP(A140,豆子库存表!A:D,4,0)</f>
        <v>800</v>
      </c>
      <c r="C140" s="307">
        <f t="shared" si="2"/>
        <v>0</v>
      </c>
      <c r="D140" s="308"/>
      <c r="E140" s="308"/>
      <c r="F140" s="308"/>
      <c r="G140" s="308"/>
      <c r="H140" s="308"/>
      <c r="I140" s="308"/>
      <c r="J140" s="308"/>
      <c r="K140" s="308"/>
      <c r="L140" s="308"/>
      <c r="M140" s="308"/>
      <c r="N140" s="308"/>
      <c r="O140" s="308"/>
      <c r="P140" s="308"/>
      <c r="Q140" s="308"/>
      <c r="R140" s="308"/>
    </row>
    <row r="141" spans="1:18" ht="26.05" customHeight="1" x14ac:dyDescent="0.3">
      <c r="A141" s="445" t="s">
        <v>119</v>
      </c>
      <c r="B141" s="306">
        <f>VLOOKUP(A141,豆子库存表!G:J,4,0)</f>
        <v>800</v>
      </c>
      <c r="C141" s="307">
        <f t="shared" si="2"/>
        <v>0</v>
      </c>
      <c r="D141" s="308"/>
      <c r="E141" s="308"/>
      <c r="F141" s="308"/>
      <c r="G141" s="308"/>
      <c r="H141" s="308"/>
      <c r="I141" s="308"/>
      <c r="J141" s="308"/>
      <c r="K141" s="308"/>
      <c r="L141" s="308"/>
      <c r="M141" s="308"/>
      <c r="N141" s="308"/>
      <c r="O141" s="308"/>
      <c r="P141" s="308"/>
      <c r="Q141" s="308"/>
      <c r="R141" s="308"/>
    </row>
    <row r="142" spans="1:18" ht="26.05" customHeight="1" x14ac:dyDescent="0.3">
      <c r="A142" s="446" t="s">
        <v>123</v>
      </c>
      <c r="B142" s="306">
        <f>VLOOKUP(A142,豆子库存表!G:J,4,0)</f>
        <v>800</v>
      </c>
      <c r="C142" s="307">
        <f t="shared" si="2"/>
        <v>0</v>
      </c>
      <c r="D142" s="308"/>
      <c r="E142" s="308"/>
      <c r="F142" s="308"/>
      <c r="G142" s="308"/>
      <c r="H142" s="308"/>
      <c r="I142" s="308"/>
      <c r="J142" s="308"/>
      <c r="K142" s="308"/>
      <c r="L142" s="308"/>
      <c r="M142" s="308"/>
      <c r="N142" s="308"/>
      <c r="O142" s="308"/>
      <c r="P142" s="308"/>
      <c r="Q142" s="308"/>
      <c r="R142" s="308"/>
    </row>
    <row r="143" spans="1:18" ht="26.05" customHeight="1" x14ac:dyDescent="0.3">
      <c r="A143" s="447" t="s">
        <v>127</v>
      </c>
      <c r="B143" s="306">
        <f>VLOOKUP(A143,豆子库存表!G:J,4,0)</f>
        <v>794</v>
      </c>
      <c r="C143" s="307">
        <f t="shared" si="2"/>
        <v>0</v>
      </c>
      <c r="D143" s="308"/>
      <c r="E143" s="308"/>
      <c r="F143" s="308"/>
      <c r="G143" s="308"/>
      <c r="H143" s="308"/>
      <c r="I143" s="308"/>
      <c r="J143" s="308"/>
      <c r="K143" s="308"/>
      <c r="L143" s="308"/>
      <c r="M143" s="308"/>
      <c r="N143" s="308"/>
      <c r="O143" s="308"/>
      <c r="P143" s="308"/>
      <c r="Q143" s="308"/>
      <c r="R143" s="308"/>
    </row>
    <row r="144" spans="1:18" ht="26.05" customHeight="1" x14ac:dyDescent="0.3">
      <c r="A144" s="448" t="s">
        <v>131</v>
      </c>
      <c r="B144" s="306">
        <f>VLOOKUP(A144,豆子库存表!G:J,4,0)</f>
        <v>590</v>
      </c>
      <c r="C144" s="307">
        <f t="shared" si="2"/>
        <v>0</v>
      </c>
      <c r="D144" s="308"/>
      <c r="E144" s="308"/>
      <c r="F144" s="308"/>
      <c r="G144" s="308"/>
      <c r="H144" s="308"/>
      <c r="I144" s="308"/>
      <c r="J144" s="308"/>
      <c r="K144" s="308"/>
      <c r="L144" s="308"/>
      <c r="M144" s="308"/>
      <c r="N144" s="308"/>
      <c r="O144" s="308"/>
      <c r="P144" s="308"/>
      <c r="Q144" s="308"/>
      <c r="R144" s="308"/>
    </row>
    <row r="145" spans="1:18" ht="26.05" customHeight="1" x14ac:dyDescent="0.3">
      <c r="A145" s="449" t="s">
        <v>135</v>
      </c>
      <c r="B145" s="306">
        <f>VLOOKUP(A145,豆子库存表!G:J,4,0)</f>
        <v>797</v>
      </c>
      <c r="C145" s="307">
        <f t="shared" si="2"/>
        <v>0</v>
      </c>
      <c r="D145" s="308"/>
      <c r="E145" s="308"/>
      <c r="F145" s="308"/>
      <c r="G145" s="308"/>
      <c r="H145" s="308"/>
      <c r="I145" s="308"/>
      <c r="J145" s="308"/>
      <c r="K145" s="308"/>
      <c r="L145" s="308"/>
      <c r="M145" s="308"/>
      <c r="N145" s="308"/>
      <c r="O145" s="308"/>
      <c r="P145" s="308"/>
      <c r="Q145" s="308"/>
      <c r="R145" s="308"/>
    </row>
    <row r="146" spans="1:18" ht="26.05" customHeight="1" x14ac:dyDescent="0.3">
      <c r="A146" s="450" t="s">
        <v>139</v>
      </c>
      <c r="B146" s="306">
        <f>VLOOKUP(A146,豆子库存表!G:J,4,0)</f>
        <v>751</v>
      </c>
      <c r="C146" s="307">
        <f t="shared" si="2"/>
        <v>0</v>
      </c>
      <c r="D146" s="308"/>
      <c r="E146" s="308"/>
      <c r="F146" s="308"/>
      <c r="G146" s="308"/>
      <c r="H146" s="308"/>
      <c r="I146" s="308"/>
      <c r="J146" s="308"/>
      <c r="K146" s="308"/>
      <c r="L146" s="308"/>
      <c r="M146" s="308"/>
      <c r="N146" s="308"/>
      <c r="O146" s="308"/>
      <c r="P146" s="308"/>
      <c r="Q146" s="308"/>
      <c r="R146" s="308"/>
    </row>
    <row r="147" spans="1:18" ht="26.05" customHeight="1" x14ac:dyDescent="0.3">
      <c r="A147" s="451" t="s">
        <v>143</v>
      </c>
      <c r="B147" s="306">
        <f>VLOOKUP(A147,豆子库存表!G:J,4,0)</f>
        <v>760</v>
      </c>
      <c r="C147" s="307">
        <f t="shared" si="2"/>
        <v>0</v>
      </c>
      <c r="D147" s="308"/>
      <c r="E147" s="308"/>
      <c r="F147" s="308"/>
      <c r="G147" s="308"/>
      <c r="H147" s="308"/>
      <c r="I147" s="308"/>
      <c r="J147" s="308"/>
      <c r="K147" s="308"/>
      <c r="L147" s="308"/>
      <c r="M147" s="308"/>
      <c r="N147" s="308"/>
      <c r="O147" s="308"/>
      <c r="P147" s="308"/>
      <c r="Q147" s="308"/>
      <c r="R147" s="308"/>
    </row>
    <row r="148" spans="1:18" ht="26.05" customHeight="1" x14ac:dyDescent="0.3">
      <c r="A148" s="452" t="s">
        <v>147</v>
      </c>
      <c r="B148" s="306">
        <f>VLOOKUP(A148,豆子库存表!G:J,4,0)</f>
        <v>800</v>
      </c>
      <c r="C148" s="307">
        <f t="shared" si="2"/>
        <v>0</v>
      </c>
      <c r="D148" s="308"/>
      <c r="E148" s="308"/>
      <c r="F148" s="308"/>
      <c r="G148" s="308"/>
      <c r="H148" s="308"/>
      <c r="I148" s="308"/>
      <c r="J148" s="308"/>
      <c r="K148" s="308"/>
      <c r="L148" s="308"/>
      <c r="M148" s="308"/>
      <c r="N148" s="308"/>
      <c r="O148" s="308"/>
      <c r="P148" s="308"/>
      <c r="Q148" s="308"/>
      <c r="R148" s="308"/>
    </row>
    <row r="149" spans="1:18" ht="26.05" customHeight="1" x14ac:dyDescent="0.3">
      <c r="A149" s="453" t="s">
        <v>151</v>
      </c>
      <c r="B149" s="306">
        <f>VLOOKUP(A149,豆子库存表!G:J,4,0)</f>
        <v>800</v>
      </c>
      <c r="C149" s="307">
        <f t="shared" si="2"/>
        <v>0</v>
      </c>
      <c r="D149" s="308"/>
      <c r="E149" s="308"/>
      <c r="F149" s="308"/>
      <c r="G149" s="308"/>
      <c r="H149" s="308"/>
      <c r="I149" s="308"/>
      <c r="J149" s="308"/>
      <c r="K149" s="308"/>
      <c r="L149" s="308"/>
      <c r="M149" s="308"/>
      <c r="N149" s="308"/>
      <c r="O149" s="308"/>
      <c r="P149" s="308"/>
      <c r="Q149" s="308"/>
      <c r="R149" s="308"/>
    </row>
    <row r="150" spans="1:18" ht="26.05" customHeight="1" x14ac:dyDescent="0.3">
      <c r="A150" s="454" t="s">
        <v>155</v>
      </c>
      <c r="B150" s="306">
        <f>VLOOKUP(A150,豆子库存表!G:J,4,0)</f>
        <v>794</v>
      </c>
      <c r="C150" s="307">
        <f t="shared" si="2"/>
        <v>0</v>
      </c>
      <c r="D150" s="308"/>
      <c r="E150" s="308"/>
      <c r="F150" s="308"/>
      <c r="G150" s="308"/>
      <c r="H150" s="308"/>
      <c r="I150" s="308"/>
      <c r="J150" s="308"/>
      <c r="K150" s="308"/>
      <c r="L150" s="308"/>
      <c r="M150" s="308"/>
      <c r="N150" s="308"/>
      <c r="O150" s="308"/>
      <c r="P150" s="308"/>
      <c r="Q150" s="308"/>
      <c r="R150" s="308"/>
    </row>
    <row r="151" spans="1:18" ht="26.05" customHeight="1" x14ac:dyDescent="0.3">
      <c r="A151" s="455" t="s">
        <v>159</v>
      </c>
      <c r="B151" s="306">
        <f>VLOOKUP(A151,豆子库存表!G:J,4,0)</f>
        <v>800</v>
      </c>
      <c r="C151" s="307">
        <f t="shared" si="2"/>
        <v>0</v>
      </c>
      <c r="D151" s="308"/>
      <c r="E151" s="308"/>
      <c r="F151" s="308"/>
      <c r="G151" s="308"/>
      <c r="H151" s="308"/>
      <c r="I151" s="308"/>
      <c r="J151" s="308"/>
      <c r="K151" s="308"/>
      <c r="L151" s="308"/>
      <c r="M151" s="308"/>
      <c r="N151" s="308"/>
      <c r="O151" s="308"/>
      <c r="P151" s="308"/>
      <c r="Q151" s="308"/>
      <c r="R151" s="308"/>
    </row>
    <row r="152" spans="1:18" ht="26.05" customHeight="1" x14ac:dyDescent="0.3">
      <c r="A152" s="456" t="s">
        <v>163</v>
      </c>
      <c r="B152" s="306">
        <f>VLOOKUP(A152,豆子库存表!G:J,4,0)</f>
        <v>800</v>
      </c>
      <c r="C152" s="307">
        <f t="shared" si="2"/>
        <v>0</v>
      </c>
      <c r="D152" s="308"/>
      <c r="E152" s="308"/>
      <c r="F152" s="308"/>
      <c r="G152" s="308"/>
      <c r="H152" s="308"/>
      <c r="I152" s="308"/>
      <c r="J152" s="308"/>
      <c r="K152" s="308"/>
      <c r="L152" s="308"/>
      <c r="M152" s="308"/>
      <c r="N152" s="308"/>
      <c r="O152" s="308"/>
      <c r="P152" s="308"/>
      <c r="Q152" s="308"/>
      <c r="R152" s="308"/>
    </row>
    <row r="153" spans="1:18" ht="26.05" customHeight="1" x14ac:dyDescent="0.3">
      <c r="A153" s="457" t="s">
        <v>167</v>
      </c>
      <c r="B153" s="306">
        <f>VLOOKUP(A153,豆子库存表!G:J,4,0)</f>
        <v>800</v>
      </c>
      <c r="C153" s="307">
        <f t="shared" si="2"/>
        <v>0</v>
      </c>
      <c r="D153" s="308"/>
      <c r="E153" s="308"/>
      <c r="F153" s="308"/>
      <c r="G153" s="308"/>
      <c r="H153" s="308"/>
      <c r="I153" s="308"/>
      <c r="J153" s="308"/>
      <c r="K153" s="308"/>
      <c r="L153" s="308"/>
      <c r="M153" s="308"/>
      <c r="N153" s="308"/>
      <c r="O153" s="308"/>
      <c r="P153" s="308"/>
      <c r="Q153" s="308"/>
      <c r="R153" s="308"/>
    </row>
    <row r="154" spans="1:18" ht="26.05" customHeight="1" x14ac:dyDescent="0.3">
      <c r="A154" s="458" t="s">
        <v>171</v>
      </c>
      <c r="B154" s="306">
        <f>VLOOKUP(A154,豆子库存表!G:J,4,0)</f>
        <v>758</v>
      </c>
      <c r="C154" s="307">
        <f t="shared" si="2"/>
        <v>0</v>
      </c>
      <c r="D154" s="308"/>
      <c r="E154" s="308"/>
      <c r="F154" s="308"/>
      <c r="G154" s="308"/>
      <c r="H154" s="308"/>
      <c r="I154" s="308"/>
      <c r="J154" s="308"/>
      <c r="K154" s="308"/>
      <c r="L154" s="308"/>
      <c r="M154" s="308"/>
      <c r="N154" s="308"/>
      <c r="O154" s="308"/>
      <c r="P154" s="308"/>
      <c r="Q154" s="308"/>
      <c r="R154" s="308"/>
    </row>
    <row r="155" spans="1:18" ht="26.05" customHeight="1" x14ac:dyDescent="0.3">
      <c r="A155" s="459" t="s">
        <v>175</v>
      </c>
      <c r="B155" s="306">
        <f>VLOOKUP(A155,豆子库存表!G:J,4,0)</f>
        <v>515</v>
      </c>
      <c r="C155" s="307">
        <f t="shared" si="2"/>
        <v>0</v>
      </c>
      <c r="D155" s="308"/>
      <c r="E155" s="308"/>
      <c r="F155" s="308"/>
      <c r="G155" s="308"/>
      <c r="H155" s="308"/>
      <c r="I155" s="308"/>
      <c r="J155" s="308"/>
      <c r="K155" s="308"/>
      <c r="L155" s="308"/>
      <c r="M155" s="308"/>
      <c r="N155" s="308"/>
      <c r="O155" s="308"/>
      <c r="P155" s="308"/>
      <c r="Q155" s="308"/>
      <c r="R155" s="308"/>
    </row>
    <row r="156" spans="1:18" ht="26.05" customHeight="1" x14ac:dyDescent="0.3">
      <c r="A156" s="460" t="s">
        <v>179</v>
      </c>
      <c r="B156" s="306">
        <f>VLOOKUP(A156,豆子库存表!G:J,4,0)</f>
        <v>800</v>
      </c>
      <c r="C156" s="307">
        <f t="shared" si="2"/>
        <v>0</v>
      </c>
      <c r="D156" s="308"/>
      <c r="E156" s="308"/>
      <c r="F156" s="308"/>
      <c r="G156" s="308"/>
      <c r="H156" s="308"/>
      <c r="I156" s="308"/>
      <c r="J156" s="308"/>
      <c r="K156" s="308"/>
      <c r="L156" s="308"/>
      <c r="M156" s="308"/>
      <c r="N156" s="308"/>
      <c r="O156" s="308"/>
      <c r="P156" s="308"/>
      <c r="Q156" s="308"/>
      <c r="R156" s="308"/>
    </row>
    <row r="157" spans="1:18" ht="26.05" customHeight="1" x14ac:dyDescent="0.3">
      <c r="A157" s="461" t="s">
        <v>183</v>
      </c>
      <c r="B157" s="306">
        <f>VLOOKUP(A157,豆子库存表!G:J,4,0)</f>
        <v>800</v>
      </c>
      <c r="C157" s="307">
        <f t="shared" si="2"/>
        <v>0</v>
      </c>
      <c r="D157" s="308"/>
      <c r="E157" s="308"/>
      <c r="F157" s="308"/>
      <c r="G157" s="308"/>
      <c r="H157" s="308"/>
      <c r="I157" s="308"/>
      <c r="J157" s="308"/>
      <c r="K157" s="308"/>
      <c r="L157" s="308"/>
      <c r="M157" s="308"/>
      <c r="N157" s="308"/>
      <c r="O157" s="308"/>
      <c r="P157" s="308"/>
      <c r="Q157" s="308"/>
      <c r="R157" s="308"/>
    </row>
    <row r="158" spans="1:18" ht="26.05" customHeight="1" x14ac:dyDescent="0.3">
      <c r="A158" s="462" t="s">
        <v>187</v>
      </c>
      <c r="B158" s="306">
        <f>VLOOKUP(A158,豆子库存表!G:J,4,0)</f>
        <v>800</v>
      </c>
      <c r="C158" s="307">
        <f t="shared" si="2"/>
        <v>0</v>
      </c>
      <c r="D158" s="308"/>
      <c r="E158" s="308"/>
      <c r="F158" s="308"/>
      <c r="G158" s="308"/>
      <c r="H158" s="308"/>
      <c r="I158" s="308"/>
      <c r="J158" s="308"/>
      <c r="K158" s="308"/>
      <c r="L158" s="308"/>
      <c r="M158" s="308"/>
      <c r="N158" s="308"/>
      <c r="O158" s="308"/>
      <c r="P158" s="308"/>
      <c r="Q158" s="308"/>
      <c r="R158" s="308"/>
    </row>
    <row r="159" spans="1:18" ht="26.05" customHeight="1" x14ac:dyDescent="0.3">
      <c r="A159" s="463" t="s">
        <v>191</v>
      </c>
      <c r="B159" s="306">
        <f>VLOOKUP(A159,豆子库存表!G:J,4,0)</f>
        <v>800</v>
      </c>
      <c r="C159" s="307">
        <f t="shared" si="2"/>
        <v>0</v>
      </c>
      <c r="D159" s="308"/>
      <c r="E159" s="308"/>
      <c r="F159" s="308"/>
      <c r="G159" s="308"/>
      <c r="H159" s="308"/>
      <c r="I159" s="308"/>
      <c r="J159" s="308"/>
      <c r="K159" s="308"/>
      <c r="L159" s="308"/>
      <c r="M159" s="308"/>
      <c r="N159" s="308"/>
      <c r="O159" s="308"/>
      <c r="P159" s="308"/>
      <c r="Q159" s="308"/>
      <c r="R159" s="308"/>
    </row>
    <row r="160" spans="1:18" ht="26.05" customHeight="1" x14ac:dyDescent="0.3">
      <c r="A160" s="464" t="s">
        <v>195</v>
      </c>
      <c r="B160" s="306">
        <f>VLOOKUP(A160,豆子库存表!G:J,4,0)</f>
        <v>800</v>
      </c>
      <c r="C160" s="307">
        <f t="shared" si="2"/>
        <v>0</v>
      </c>
      <c r="D160" s="308"/>
      <c r="E160" s="308"/>
      <c r="F160" s="308"/>
      <c r="G160" s="308"/>
      <c r="H160" s="308"/>
      <c r="I160" s="308"/>
      <c r="J160" s="308"/>
      <c r="K160" s="308"/>
      <c r="L160" s="308"/>
      <c r="M160" s="308"/>
      <c r="N160" s="308"/>
      <c r="O160" s="308"/>
      <c r="P160" s="308"/>
      <c r="Q160" s="308"/>
      <c r="R160" s="308"/>
    </row>
    <row r="161" spans="1:18" ht="26.05" customHeight="1" x14ac:dyDescent="0.3">
      <c r="A161" s="465" t="s">
        <v>199</v>
      </c>
      <c r="B161" s="306">
        <f>VLOOKUP(A161,豆子库存表!G:J,4,0)</f>
        <v>800</v>
      </c>
      <c r="C161" s="307">
        <f t="shared" si="2"/>
        <v>0</v>
      </c>
      <c r="D161" s="308"/>
      <c r="E161" s="308"/>
      <c r="F161" s="308"/>
      <c r="G161" s="308"/>
      <c r="H161" s="308"/>
      <c r="I161" s="308"/>
      <c r="J161" s="308"/>
      <c r="K161" s="308"/>
      <c r="L161" s="308"/>
      <c r="M161" s="308"/>
      <c r="N161" s="308"/>
      <c r="O161" s="308"/>
      <c r="P161" s="308"/>
      <c r="Q161" s="308"/>
      <c r="R161" s="308"/>
    </row>
    <row r="162" spans="1:18" ht="26.05" customHeight="1" x14ac:dyDescent="0.3">
      <c r="A162" s="466" t="s">
        <v>203</v>
      </c>
      <c r="B162" s="306">
        <f>VLOOKUP(A162,豆子库存表!G:J,4,0)</f>
        <v>800</v>
      </c>
      <c r="C162" s="307">
        <f t="shared" si="2"/>
        <v>0</v>
      </c>
      <c r="D162" s="308"/>
      <c r="E162" s="308"/>
      <c r="F162" s="308"/>
      <c r="G162" s="308"/>
      <c r="H162" s="308"/>
      <c r="I162" s="308"/>
      <c r="J162" s="308"/>
      <c r="K162" s="308"/>
      <c r="L162" s="308"/>
      <c r="M162" s="308"/>
      <c r="N162" s="308"/>
      <c r="O162" s="308"/>
      <c r="P162" s="308"/>
      <c r="Q162" s="308"/>
      <c r="R162" s="308"/>
    </row>
    <row r="163" spans="1:18" ht="26.05" customHeight="1" x14ac:dyDescent="0.3">
      <c r="A163" s="467" t="s">
        <v>206</v>
      </c>
      <c r="B163" s="306">
        <f>VLOOKUP(A163,豆子库存表!G:J,4,0)</f>
        <v>800</v>
      </c>
      <c r="C163" s="307">
        <f t="shared" si="2"/>
        <v>0</v>
      </c>
      <c r="D163" s="308"/>
      <c r="E163" s="308"/>
      <c r="F163" s="308"/>
      <c r="G163" s="308"/>
      <c r="H163" s="308"/>
      <c r="I163" s="308"/>
      <c r="J163" s="308"/>
      <c r="K163" s="308"/>
      <c r="L163" s="308"/>
      <c r="M163" s="308"/>
      <c r="N163" s="308"/>
      <c r="O163" s="308"/>
      <c r="P163" s="308"/>
      <c r="Q163" s="308"/>
      <c r="R163" s="308"/>
    </row>
    <row r="164" spans="1:18" ht="26.05" customHeight="1" x14ac:dyDescent="0.3">
      <c r="A164" s="468" t="s">
        <v>209</v>
      </c>
      <c r="B164" s="306">
        <f>VLOOKUP(A164,豆子库存表!G:J,4,0)</f>
        <v>800</v>
      </c>
      <c r="C164" s="307">
        <f t="shared" si="2"/>
        <v>0</v>
      </c>
      <c r="D164" s="308"/>
      <c r="E164" s="308"/>
      <c r="F164" s="308"/>
      <c r="G164" s="308"/>
      <c r="H164" s="308"/>
      <c r="I164" s="308"/>
      <c r="J164" s="308"/>
      <c r="K164" s="308"/>
      <c r="L164" s="308"/>
      <c r="M164" s="308"/>
      <c r="N164" s="308"/>
      <c r="O164" s="308"/>
      <c r="P164" s="308"/>
      <c r="Q164" s="308"/>
      <c r="R164" s="308"/>
    </row>
    <row r="165" spans="1:18" ht="26.05" customHeight="1" x14ac:dyDescent="0.3">
      <c r="A165" s="469" t="s">
        <v>210</v>
      </c>
      <c r="B165" s="306">
        <f>VLOOKUP(A165,豆子库存表!G:J,4,0)</f>
        <v>800</v>
      </c>
      <c r="C165" s="307">
        <f t="shared" si="2"/>
        <v>0</v>
      </c>
      <c r="D165" s="308"/>
      <c r="E165" s="308"/>
      <c r="F165" s="308"/>
      <c r="G165" s="308"/>
      <c r="H165" s="308"/>
      <c r="I165" s="308"/>
      <c r="J165" s="308"/>
      <c r="K165" s="308"/>
      <c r="L165" s="308"/>
      <c r="M165" s="308"/>
      <c r="N165" s="308"/>
      <c r="O165" s="308"/>
      <c r="P165" s="308"/>
      <c r="Q165" s="308"/>
      <c r="R165" s="308"/>
    </row>
    <row r="166" spans="1:18" ht="26.05" customHeight="1" x14ac:dyDescent="0.3">
      <c r="A166" s="470" t="s">
        <v>120</v>
      </c>
      <c r="B166" s="306">
        <f>VLOOKUP(A166,豆子库存表!M:P,4,0)</f>
        <v>731</v>
      </c>
      <c r="C166" s="307">
        <f t="shared" si="2"/>
        <v>0</v>
      </c>
      <c r="D166" s="308"/>
      <c r="E166" s="308"/>
      <c r="F166" s="308"/>
      <c r="G166" s="308"/>
      <c r="H166" s="308"/>
      <c r="I166" s="308"/>
      <c r="J166" s="308"/>
      <c r="K166" s="308"/>
      <c r="L166" s="308"/>
      <c r="M166" s="308"/>
      <c r="N166" s="308"/>
      <c r="O166" s="308"/>
      <c r="P166" s="308"/>
      <c r="Q166" s="308"/>
      <c r="R166" s="308"/>
    </row>
    <row r="167" spans="1:18" ht="26.05" customHeight="1" x14ac:dyDescent="0.3">
      <c r="A167" s="471" t="s">
        <v>124</v>
      </c>
      <c r="B167" s="306">
        <f>VLOOKUP(A167,豆子库存表!M:P,4,0)</f>
        <v>800</v>
      </c>
      <c r="C167" s="307">
        <f t="shared" si="2"/>
        <v>0</v>
      </c>
      <c r="D167" s="308"/>
      <c r="E167" s="308"/>
      <c r="F167" s="308"/>
      <c r="G167" s="308"/>
      <c r="H167" s="308"/>
      <c r="I167" s="308"/>
      <c r="J167" s="308"/>
      <c r="K167" s="308"/>
      <c r="L167" s="308"/>
      <c r="M167" s="308"/>
      <c r="N167" s="308"/>
      <c r="O167" s="308"/>
      <c r="P167" s="308"/>
      <c r="Q167" s="308"/>
      <c r="R167" s="308"/>
    </row>
    <row r="168" spans="1:18" ht="26.05" customHeight="1" x14ac:dyDescent="0.3">
      <c r="A168" s="472" t="s">
        <v>128</v>
      </c>
      <c r="B168" s="306">
        <f>VLOOKUP(A168,豆子库存表!M:P,4,0)</f>
        <v>800</v>
      </c>
      <c r="C168" s="307">
        <f t="shared" si="2"/>
        <v>0</v>
      </c>
      <c r="D168" s="308"/>
      <c r="E168" s="308"/>
      <c r="F168" s="308"/>
      <c r="G168" s="308"/>
      <c r="H168" s="308"/>
      <c r="I168" s="308"/>
      <c r="J168" s="308"/>
      <c r="K168" s="308"/>
      <c r="L168" s="308"/>
      <c r="M168" s="308"/>
      <c r="N168" s="308"/>
      <c r="O168" s="308"/>
      <c r="P168" s="308"/>
      <c r="Q168" s="308"/>
      <c r="R168" s="308"/>
    </row>
    <row r="169" spans="1:18" ht="26.05" customHeight="1" x14ac:dyDescent="0.3">
      <c r="A169" s="473" t="s">
        <v>132</v>
      </c>
      <c r="B169" s="306">
        <f>VLOOKUP(A169,豆子库存表!M:P,4,0)</f>
        <v>697</v>
      </c>
      <c r="C169" s="307">
        <f t="shared" si="2"/>
        <v>0</v>
      </c>
      <c r="D169" s="308"/>
      <c r="E169" s="308"/>
      <c r="F169" s="308"/>
      <c r="G169" s="308"/>
      <c r="H169" s="308"/>
      <c r="I169" s="308"/>
      <c r="J169" s="308"/>
      <c r="K169" s="308"/>
      <c r="L169" s="308"/>
      <c r="M169" s="308"/>
      <c r="N169" s="308"/>
      <c r="O169" s="308"/>
      <c r="P169" s="308"/>
      <c r="Q169" s="308"/>
      <c r="R169" s="308"/>
    </row>
    <row r="170" spans="1:18" ht="26.05" customHeight="1" x14ac:dyDescent="0.3">
      <c r="A170" s="474" t="s">
        <v>136</v>
      </c>
      <c r="B170" s="306">
        <f>VLOOKUP(A170,豆子库存表!M:P,4,0)</f>
        <v>800</v>
      </c>
      <c r="C170" s="307">
        <f t="shared" si="2"/>
        <v>0</v>
      </c>
      <c r="D170" s="308"/>
      <c r="E170" s="308"/>
      <c r="F170" s="308"/>
      <c r="G170" s="308"/>
      <c r="H170" s="308"/>
      <c r="I170" s="308"/>
      <c r="J170" s="308"/>
      <c r="K170" s="308"/>
      <c r="L170" s="308"/>
      <c r="M170" s="308"/>
      <c r="N170" s="308"/>
      <c r="O170" s="308"/>
      <c r="P170" s="308"/>
      <c r="Q170" s="308"/>
      <c r="R170" s="308"/>
    </row>
    <row r="171" spans="1:18" ht="26.05" customHeight="1" x14ac:dyDescent="0.3">
      <c r="A171" s="475" t="s">
        <v>140</v>
      </c>
      <c r="B171" s="306">
        <f>VLOOKUP(A171,豆子库存表!M:P,4,0)</f>
        <v>800</v>
      </c>
      <c r="C171" s="307">
        <f t="shared" si="2"/>
        <v>0</v>
      </c>
      <c r="D171" s="308"/>
      <c r="E171" s="308"/>
      <c r="F171" s="308"/>
      <c r="G171" s="308"/>
      <c r="H171" s="308"/>
      <c r="I171" s="308"/>
      <c r="J171" s="308"/>
      <c r="K171" s="308"/>
      <c r="L171" s="308"/>
      <c r="M171" s="308"/>
      <c r="N171" s="308"/>
      <c r="O171" s="308"/>
      <c r="P171" s="308"/>
      <c r="Q171" s="308"/>
      <c r="R171" s="308"/>
    </row>
    <row r="172" spans="1:18" ht="26.05" customHeight="1" x14ac:dyDescent="0.3">
      <c r="A172" s="476" t="s">
        <v>144</v>
      </c>
      <c r="B172" s="306">
        <f>VLOOKUP(A172,豆子库存表!M:P,4,0)</f>
        <v>759</v>
      </c>
      <c r="C172" s="307">
        <f t="shared" si="2"/>
        <v>0</v>
      </c>
      <c r="D172" s="308"/>
      <c r="E172" s="308"/>
      <c r="F172" s="308"/>
      <c r="G172" s="308"/>
      <c r="H172" s="308"/>
      <c r="I172" s="308"/>
      <c r="J172" s="308"/>
      <c r="K172" s="308"/>
      <c r="L172" s="308"/>
      <c r="M172" s="308"/>
      <c r="N172" s="308"/>
      <c r="O172" s="308"/>
      <c r="P172" s="308"/>
      <c r="Q172" s="308"/>
      <c r="R172" s="308"/>
    </row>
    <row r="173" spans="1:18" ht="26.05" customHeight="1" x14ac:dyDescent="0.3">
      <c r="A173" s="477" t="s">
        <v>148</v>
      </c>
      <c r="B173" s="306">
        <f>VLOOKUP(A173,豆子库存表!M:P,4,0)</f>
        <v>791</v>
      </c>
      <c r="C173" s="307">
        <f t="shared" si="2"/>
        <v>0</v>
      </c>
      <c r="D173" s="308"/>
      <c r="E173" s="308"/>
      <c r="F173" s="308"/>
      <c r="G173" s="308"/>
      <c r="H173" s="308"/>
      <c r="I173" s="308"/>
      <c r="J173" s="308"/>
      <c r="K173" s="308"/>
      <c r="L173" s="308"/>
      <c r="M173" s="308"/>
      <c r="N173" s="308"/>
      <c r="O173" s="308"/>
      <c r="P173" s="308"/>
      <c r="Q173" s="308"/>
      <c r="R173" s="308"/>
    </row>
    <row r="174" spans="1:18" ht="26.05" customHeight="1" x14ac:dyDescent="0.3">
      <c r="A174" s="478" t="s">
        <v>152</v>
      </c>
      <c r="B174" s="306">
        <f>VLOOKUP(A174,豆子库存表!M:P,4,0)</f>
        <v>753</v>
      </c>
      <c r="C174" s="307">
        <f t="shared" si="2"/>
        <v>0</v>
      </c>
      <c r="D174" s="308"/>
      <c r="E174" s="308"/>
      <c r="F174" s="308"/>
      <c r="G174" s="308"/>
      <c r="H174" s="308"/>
      <c r="I174" s="308"/>
      <c r="J174" s="308"/>
      <c r="K174" s="308"/>
      <c r="L174" s="308"/>
      <c r="M174" s="308"/>
      <c r="N174" s="308"/>
      <c r="O174" s="308"/>
      <c r="P174" s="308"/>
      <c r="Q174" s="308"/>
      <c r="R174" s="308"/>
    </row>
    <row r="175" spans="1:18" ht="26.05" customHeight="1" x14ac:dyDescent="0.3">
      <c r="A175" s="479" t="s">
        <v>156</v>
      </c>
      <c r="B175" s="306">
        <f>VLOOKUP(A175,豆子库存表!M:P,4,0)</f>
        <v>793</v>
      </c>
      <c r="C175" s="307">
        <f t="shared" si="2"/>
        <v>0</v>
      </c>
      <c r="D175" s="308"/>
      <c r="E175" s="308"/>
      <c r="F175" s="308"/>
      <c r="G175" s="308"/>
      <c r="H175" s="308"/>
      <c r="I175" s="308"/>
      <c r="J175" s="308"/>
      <c r="K175" s="308"/>
      <c r="L175" s="308"/>
      <c r="M175" s="308"/>
      <c r="N175" s="308"/>
      <c r="O175" s="308"/>
      <c r="P175" s="308"/>
      <c r="Q175" s="308"/>
      <c r="R175" s="308"/>
    </row>
    <row r="176" spans="1:18" ht="26.05" customHeight="1" x14ac:dyDescent="0.3">
      <c r="A176" s="480" t="s">
        <v>160</v>
      </c>
      <c r="B176" s="306">
        <f>VLOOKUP(A176,豆子库存表!M:P,4,0)</f>
        <v>786</v>
      </c>
      <c r="C176" s="307">
        <f t="shared" si="2"/>
        <v>0</v>
      </c>
      <c r="D176" s="308"/>
      <c r="E176" s="308"/>
      <c r="F176" s="308"/>
      <c r="G176" s="308"/>
      <c r="H176" s="308"/>
      <c r="I176" s="308"/>
      <c r="J176" s="308"/>
      <c r="K176" s="308"/>
      <c r="L176" s="308"/>
      <c r="M176" s="308"/>
      <c r="N176" s="308"/>
      <c r="O176" s="308"/>
      <c r="P176" s="308"/>
      <c r="Q176" s="308"/>
      <c r="R176" s="308"/>
    </row>
    <row r="177" spans="1:18" ht="26.05" customHeight="1" x14ac:dyDescent="0.3">
      <c r="A177" s="481" t="s">
        <v>164</v>
      </c>
      <c r="B177" s="306">
        <f>VLOOKUP(A177,豆子库存表!M:P,4,0)</f>
        <v>800</v>
      </c>
      <c r="C177" s="307">
        <f t="shared" si="2"/>
        <v>0</v>
      </c>
      <c r="D177" s="308"/>
      <c r="E177" s="308"/>
      <c r="F177" s="308"/>
      <c r="G177" s="308"/>
      <c r="H177" s="308"/>
      <c r="I177" s="308"/>
      <c r="J177" s="308"/>
      <c r="K177" s="308"/>
      <c r="L177" s="308"/>
      <c r="M177" s="308"/>
      <c r="N177" s="308"/>
      <c r="O177" s="308"/>
      <c r="P177" s="308"/>
      <c r="Q177" s="308"/>
      <c r="R177" s="308"/>
    </row>
    <row r="178" spans="1:18" ht="26.05" customHeight="1" x14ac:dyDescent="0.3">
      <c r="A178" s="482" t="s">
        <v>168</v>
      </c>
      <c r="B178" s="306">
        <f>VLOOKUP(A178,豆子库存表!M:P,4,0)</f>
        <v>796</v>
      </c>
      <c r="C178" s="307">
        <f t="shared" si="2"/>
        <v>0</v>
      </c>
      <c r="D178" s="308"/>
      <c r="E178" s="308"/>
      <c r="F178" s="308"/>
      <c r="G178" s="308"/>
      <c r="H178" s="308"/>
      <c r="I178" s="308"/>
      <c r="J178" s="308"/>
      <c r="K178" s="308"/>
      <c r="L178" s="308"/>
      <c r="M178" s="308"/>
      <c r="N178" s="308"/>
      <c r="O178" s="308"/>
      <c r="P178" s="308"/>
      <c r="Q178" s="308"/>
      <c r="R178" s="308"/>
    </row>
    <row r="179" spans="1:18" ht="26.05" customHeight="1" x14ac:dyDescent="0.3">
      <c r="A179" s="483" t="s">
        <v>172</v>
      </c>
      <c r="B179" s="306">
        <f>VLOOKUP(A179,豆子库存表!M:P,4,0)</f>
        <v>796</v>
      </c>
      <c r="C179" s="307">
        <f t="shared" si="2"/>
        <v>0</v>
      </c>
      <c r="D179" s="308"/>
      <c r="E179" s="308"/>
      <c r="F179" s="308"/>
      <c r="G179" s="308"/>
      <c r="H179" s="308"/>
      <c r="I179" s="308"/>
      <c r="J179" s="308"/>
      <c r="K179" s="308"/>
      <c r="L179" s="308"/>
      <c r="M179" s="308"/>
      <c r="N179" s="308"/>
      <c r="O179" s="308"/>
      <c r="P179" s="308"/>
      <c r="Q179" s="308"/>
      <c r="R179" s="308"/>
    </row>
    <row r="180" spans="1:18" ht="26.05" customHeight="1" x14ac:dyDescent="0.3">
      <c r="A180" s="484" t="s">
        <v>176</v>
      </c>
      <c r="B180" s="306">
        <f>VLOOKUP(A180,豆子库存表!M:P,4,0)</f>
        <v>800</v>
      </c>
      <c r="C180" s="307">
        <f t="shared" si="2"/>
        <v>0</v>
      </c>
      <c r="D180" s="308"/>
      <c r="E180" s="308"/>
      <c r="F180" s="308"/>
      <c r="G180" s="308"/>
      <c r="H180" s="308"/>
      <c r="I180" s="308"/>
      <c r="J180" s="308"/>
      <c r="K180" s="308"/>
      <c r="L180" s="308"/>
      <c r="M180" s="308"/>
      <c r="N180" s="308"/>
      <c r="O180" s="308"/>
      <c r="P180" s="308"/>
      <c r="Q180" s="308"/>
      <c r="R180" s="308"/>
    </row>
    <row r="181" spans="1:18" ht="26.05" customHeight="1" x14ac:dyDescent="0.3">
      <c r="A181" s="485" t="s">
        <v>180</v>
      </c>
      <c r="B181" s="306">
        <f>VLOOKUP(A181,豆子库存表!M:P,4,0)</f>
        <v>734</v>
      </c>
      <c r="C181" s="307">
        <f t="shared" si="2"/>
        <v>0</v>
      </c>
      <c r="D181" s="308"/>
      <c r="E181" s="308"/>
      <c r="F181" s="308"/>
      <c r="G181" s="308"/>
      <c r="H181" s="308"/>
      <c r="I181" s="308"/>
      <c r="J181" s="308"/>
      <c r="K181" s="308"/>
      <c r="L181" s="308"/>
      <c r="M181" s="308"/>
      <c r="N181" s="308"/>
      <c r="O181" s="308"/>
      <c r="P181" s="308"/>
      <c r="Q181" s="308"/>
      <c r="R181" s="308"/>
    </row>
    <row r="182" spans="1:18" ht="26.05" customHeight="1" x14ac:dyDescent="0.3">
      <c r="A182" s="486" t="s">
        <v>184</v>
      </c>
      <c r="B182" s="306">
        <f>VLOOKUP(A182,豆子库存表!M:P,4,0)</f>
        <v>747</v>
      </c>
      <c r="C182" s="307">
        <f t="shared" si="2"/>
        <v>0</v>
      </c>
      <c r="D182" s="308"/>
      <c r="E182" s="308"/>
      <c r="F182" s="308"/>
      <c r="G182" s="308"/>
      <c r="H182" s="308"/>
      <c r="I182" s="308"/>
      <c r="J182" s="308"/>
      <c r="K182" s="308"/>
      <c r="L182" s="308"/>
      <c r="M182" s="308"/>
      <c r="N182" s="308"/>
      <c r="O182" s="308"/>
      <c r="P182" s="308"/>
      <c r="Q182" s="308"/>
      <c r="R182" s="308"/>
    </row>
    <row r="183" spans="1:18" ht="26.05" customHeight="1" x14ac:dyDescent="0.3">
      <c r="A183" s="487" t="s">
        <v>188</v>
      </c>
      <c r="B183" s="306">
        <f>VLOOKUP(A183,豆子库存表!M:P,4,0)</f>
        <v>800</v>
      </c>
      <c r="C183" s="307">
        <f t="shared" si="2"/>
        <v>0</v>
      </c>
      <c r="D183" s="308"/>
      <c r="E183" s="308"/>
      <c r="F183" s="308"/>
      <c r="G183" s="308"/>
      <c r="H183" s="308"/>
      <c r="I183" s="308"/>
      <c r="J183" s="308"/>
      <c r="K183" s="308"/>
      <c r="L183" s="308"/>
      <c r="M183" s="308"/>
      <c r="N183" s="308"/>
      <c r="O183" s="308"/>
      <c r="P183" s="308"/>
      <c r="Q183" s="308"/>
      <c r="R183" s="308"/>
    </row>
    <row r="184" spans="1:18" ht="26.05" customHeight="1" x14ac:dyDescent="0.3">
      <c r="A184" s="488" t="s">
        <v>192</v>
      </c>
      <c r="B184" s="306">
        <f>VLOOKUP(A184,豆子库存表!M:P,4,0)</f>
        <v>800</v>
      </c>
      <c r="C184" s="307">
        <f t="shared" si="2"/>
        <v>0</v>
      </c>
      <c r="D184" s="308"/>
      <c r="E184" s="308"/>
      <c r="F184" s="308"/>
      <c r="G184" s="308"/>
      <c r="H184" s="308"/>
      <c r="I184" s="308"/>
      <c r="J184" s="308"/>
      <c r="K184" s="308"/>
      <c r="L184" s="308"/>
      <c r="M184" s="308"/>
      <c r="N184" s="308"/>
      <c r="O184" s="308"/>
      <c r="P184" s="308"/>
      <c r="Q184" s="308"/>
      <c r="R184" s="308"/>
    </row>
    <row r="185" spans="1:18" ht="26.05" customHeight="1" x14ac:dyDescent="0.3">
      <c r="A185" s="489" t="s">
        <v>196</v>
      </c>
      <c r="B185" s="306">
        <f>VLOOKUP(A185,豆子库存表!M:P,4,0)</f>
        <v>800</v>
      </c>
      <c r="C185" s="307">
        <f t="shared" si="2"/>
        <v>0</v>
      </c>
      <c r="D185" s="308"/>
      <c r="E185" s="308"/>
      <c r="F185" s="308"/>
      <c r="G185" s="308"/>
      <c r="H185" s="308"/>
      <c r="I185" s="308"/>
      <c r="J185" s="308"/>
      <c r="K185" s="308"/>
      <c r="L185" s="308"/>
      <c r="M185" s="308"/>
      <c r="N185" s="308"/>
      <c r="O185" s="308"/>
      <c r="P185" s="308"/>
      <c r="Q185" s="308"/>
      <c r="R185" s="308"/>
    </row>
    <row r="186" spans="1:18" ht="26.05" customHeight="1" x14ac:dyDescent="0.3">
      <c r="A186" s="490" t="s">
        <v>200</v>
      </c>
      <c r="B186" s="306">
        <f>VLOOKUP(A186,豆子库存表!M:P,4,0)</f>
        <v>796</v>
      </c>
      <c r="C186" s="307">
        <f t="shared" si="2"/>
        <v>0</v>
      </c>
      <c r="D186" s="308"/>
      <c r="E186" s="308"/>
      <c r="F186" s="308"/>
      <c r="G186" s="308"/>
      <c r="H186" s="308"/>
      <c r="I186" s="308"/>
      <c r="J186" s="308"/>
      <c r="K186" s="308"/>
      <c r="L186" s="308"/>
      <c r="M186" s="308"/>
      <c r="N186" s="308"/>
      <c r="O186" s="308"/>
      <c r="P186" s="308"/>
      <c r="Q186" s="308"/>
      <c r="R186" s="308"/>
    </row>
    <row r="187" spans="1:18" ht="26.05" customHeight="1" x14ac:dyDescent="0.3">
      <c r="A187" s="491" t="s">
        <v>300</v>
      </c>
      <c r="B187" s="306">
        <f>VLOOKUP(A187,豆子库存表!S:W,4,0)</f>
        <v>2231</v>
      </c>
      <c r="C187" s="307">
        <f t="shared" si="2"/>
        <v>0</v>
      </c>
      <c r="D187" s="308"/>
      <c r="E187" s="308"/>
      <c r="F187" s="308"/>
      <c r="G187" s="308"/>
      <c r="H187" s="308"/>
      <c r="I187" s="308"/>
      <c r="J187" s="308"/>
      <c r="K187" s="308"/>
      <c r="L187" s="308"/>
      <c r="M187" s="308"/>
      <c r="N187" s="308"/>
      <c r="O187" s="308"/>
      <c r="P187" s="308"/>
      <c r="Q187" s="308"/>
      <c r="R187" s="308"/>
    </row>
    <row r="188" spans="1:18" ht="26.05" customHeight="1" x14ac:dyDescent="0.3">
      <c r="A188" s="492" t="s">
        <v>301</v>
      </c>
      <c r="B188" s="306">
        <f>VLOOKUP(A188,豆子库存表!S:W,4,0)</f>
        <v>2500</v>
      </c>
      <c r="C188" s="307">
        <f t="shared" si="2"/>
        <v>0</v>
      </c>
      <c r="D188" s="308"/>
      <c r="E188" s="308"/>
      <c r="F188" s="308"/>
      <c r="G188" s="308"/>
      <c r="H188" s="308"/>
      <c r="I188" s="308"/>
      <c r="J188" s="308"/>
      <c r="K188" s="308"/>
      <c r="L188" s="308"/>
      <c r="M188" s="308"/>
      <c r="N188" s="308"/>
      <c r="O188" s="308"/>
      <c r="P188" s="308"/>
      <c r="Q188" s="308"/>
      <c r="R188" s="308"/>
    </row>
    <row r="189" spans="1:18" ht="26.05" customHeight="1" x14ac:dyDescent="0.3">
      <c r="A189" s="493" t="s">
        <v>129</v>
      </c>
      <c r="B189" s="306">
        <f>VLOOKUP(A189,豆子库存表!S:W,4,0)</f>
        <v>798</v>
      </c>
      <c r="C189" s="307">
        <f t="shared" si="2"/>
        <v>0</v>
      </c>
      <c r="D189" s="308"/>
      <c r="E189" s="308"/>
      <c r="F189" s="308"/>
      <c r="G189" s="308"/>
      <c r="H189" s="308"/>
      <c r="I189" s="308"/>
      <c r="J189" s="308"/>
      <c r="K189" s="308"/>
      <c r="L189" s="308"/>
      <c r="M189" s="308"/>
      <c r="N189" s="308"/>
      <c r="O189" s="308"/>
      <c r="P189" s="308"/>
      <c r="Q189" s="308"/>
      <c r="R189" s="308"/>
    </row>
    <row r="190" spans="1:18" ht="26.05" customHeight="1" x14ac:dyDescent="0.3">
      <c r="A190" s="494" t="s">
        <v>133</v>
      </c>
      <c r="B190" s="306">
        <f>VLOOKUP(A190,豆子库存表!S:W,4,0)</f>
        <v>763</v>
      </c>
      <c r="C190" s="307">
        <f t="shared" si="2"/>
        <v>0</v>
      </c>
      <c r="D190" s="308"/>
      <c r="E190" s="308"/>
      <c r="F190" s="308"/>
      <c r="G190" s="308"/>
      <c r="H190" s="308"/>
      <c r="I190" s="308"/>
      <c r="J190" s="308"/>
      <c r="K190" s="308"/>
      <c r="L190" s="308"/>
      <c r="M190" s="308"/>
      <c r="N190" s="308"/>
      <c r="O190" s="308"/>
      <c r="P190" s="308"/>
      <c r="Q190" s="308"/>
      <c r="R190" s="308"/>
    </row>
    <row r="191" spans="1:18" ht="26.05" customHeight="1" x14ac:dyDescent="0.3">
      <c r="A191" s="495" t="s">
        <v>137</v>
      </c>
      <c r="B191" s="306">
        <f>VLOOKUP(A191,豆子库存表!S:W,4,0)</f>
        <v>487</v>
      </c>
      <c r="C191" s="307">
        <f t="shared" si="2"/>
        <v>0</v>
      </c>
      <c r="D191" s="308"/>
      <c r="E191" s="308"/>
      <c r="F191" s="308"/>
      <c r="G191" s="308"/>
      <c r="H191" s="308"/>
      <c r="I191" s="308"/>
      <c r="J191" s="308"/>
      <c r="K191" s="308"/>
      <c r="L191" s="308"/>
      <c r="M191" s="308"/>
      <c r="N191" s="308"/>
      <c r="O191" s="308"/>
      <c r="P191" s="308"/>
      <c r="Q191" s="308"/>
      <c r="R191" s="308"/>
    </row>
    <row r="192" spans="1:18" ht="26.05" customHeight="1" x14ac:dyDescent="0.3">
      <c r="A192" s="496" t="s">
        <v>141</v>
      </c>
      <c r="B192" s="306">
        <f>VLOOKUP(A192,豆子库存表!S:W,4,0)</f>
        <v>15</v>
      </c>
      <c r="C192" s="307">
        <f t="shared" si="2"/>
        <v>0</v>
      </c>
      <c r="D192" s="308"/>
      <c r="E192" s="308"/>
      <c r="F192" s="308"/>
      <c r="G192" s="308"/>
      <c r="H192" s="308"/>
      <c r="I192" s="308"/>
      <c r="J192" s="308"/>
      <c r="K192" s="308"/>
      <c r="L192" s="308"/>
      <c r="M192" s="308"/>
      <c r="N192" s="308"/>
      <c r="O192" s="308"/>
      <c r="P192" s="308"/>
      <c r="Q192" s="308"/>
      <c r="R192" s="308"/>
    </row>
    <row r="193" spans="1:18" ht="26.05" customHeight="1" x14ac:dyDescent="0.3">
      <c r="A193" s="497" t="s">
        <v>302</v>
      </c>
      <c r="B193" s="306">
        <f>VLOOKUP(A193,豆子库存表!S:W,4,0)</f>
        <v>2473</v>
      </c>
      <c r="C193" s="307">
        <f t="shared" si="2"/>
        <v>0</v>
      </c>
      <c r="D193" s="308"/>
      <c r="E193" s="308"/>
      <c r="F193" s="308"/>
      <c r="G193" s="308"/>
      <c r="H193" s="308"/>
      <c r="I193" s="308"/>
      <c r="J193" s="308"/>
      <c r="K193" s="308"/>
      <c r="L193" s="308"/>
      <c r="M193" s="308"/>
      <c r="N193" s="308"/>
      <c r="O193" s="308"/>
      <c r="P193" s="308"/>
      <c r="Q193" s="308"/>
      <c r="R193" s="308"/>
    </row>
    <row r="194" spans="1:18" ht="26.05" customHeight="1" x14ac:dyDescent="0.3">
      <c r="A194" s="498" t="s">
        <v>149</v>
      </c>
      <c r="B194" s="306">
        <f>VLOOKUP(A194,豆子库存表!S:W,4,0)</f>
        <v>772</v>
      </c>
      <c r="C194" s="307">
        <f t="shared" si="2"/>
        <v>0</v>
      </c>
      <c r="D194" s="308"/>
      <c r="E194" s="308"/>
      <c r="F194" s="308"/>
      <c r="G194" s="308"/>
      <c r="H194" s="308"/>
      <c r="I194" s="308"/>
      <c r="J194" s="308"/>
      <c r="K194" s="308"/>
      <c r="L194" s="308"/>
      <c r="M194" s="308"/>
      <c r="N194" s="308"/>
      <c r="O194" s="308"/>
      <c r="P194" s="308"/>
      <c r="Q194" s="308"/>
      <c r="R194" s="308"/>
    </row>
    <row r="195" spans="1:18" ht="26.05" customHeight="1" x14ac:dyDescent="0.3">
      <c r="A195" s="499" t="s">
        <v>153</v>
      </c>
      <c r="B195" s="306">
        <f>VLOOKUP(A195,豆子库存表!S:W,4,0)</f>
        <v>675</v>
      </c>
      <c r="C195" s="307">
        <f t="shared" si="2"/>
        <v>0</v>
      </c>
      <c r="D195" s="308"/>
      <c r="E195" s="308"/>
      <c r="F195" s="308"/>
      <c r="G195" s="308"/>
      <c r="H195" s="308"/>
      <c r="I195" s="308"/>
      <c r="J195" s="308"/>
      <c r="K195" s="308"/>
      <c r="L195" s="308"/>
      <c r="M195" s="308"/>
      <c r="N195" s="308"/>
      <c r="O195" s="308"/>
      <c r="P195" s="308"/>
      <c r="Q195" s="308"/>
      <c r="R195" s="308"/>
    </row>
    <row r="196" spans="1:18" ht="26.05" customHeight="1" x14ac:dyDescent="0.3">
      <c r="A196" s="500" t="s">
        <v>157</v>
      </c>
      <c r="B196" s="306">
        <f>VLOOKUP(A196,豆子库存表!S:W,4,0)</f>
        <v>800</v>
      </c>
      <c r="C196" s="307">
        <f t="shared" si="2"/>
        <v>0</v>
      </c>
      <c r="D196" s="308"/>
      <c r="E196" s="308"/>
      <c r="F196" s="308"/>
      <c r="G196" s="308"/>
      <c r="H196" s="308"/>
      <c r="I196" s="308"/>
      <c r="J196" s="308"/>
      <c r="K196" s="308"/>
      <c r="L196" s="308"/>
      <c r="M196" s="308"/>
      <c r="N196" s="308"/>
      <c r="O196" s="308"/>
      <c r="P196" s="308"/>
      <c r="Q196" s="308"/>
      <c r="R196" s="308"/>
    </row>
    <row r="197" spans="1:18" ht="26.05" customHeight="1" x14ac:dyDescent="0.3">
      <c r="A197" s="501" t="s">
        <v>161</v>
      </c>
      <c r="B197" s="306">
        <f>VLOOKUP(A197,豆子库存表!S:W,4,0)</f>
        <v>800</v>
      </c>
      <c r="C197" s="307">
        <f t="shared" ref="C197:C260" si="3">IF(SUM(D197:X197)-B197&lt;0,0,SUM(D197:X197)-B197)</f>
        <v>0</v>
      </c>
      <c r="D197" s="308"/>
      <c r="E197" s="308"/>
      <c r="F197" s="308"/>
      <c r="G197" s="308"/>
      <c r="H197" s="308"/>
      <c r="I197" s="308"/>
      <c r="J197" s="308"/>
      <c r="K197" s="308"/>
      <c r="L197" s="308"/>
      <c r="M197" s="308"/>
      <c r="N197" s="308"/>
      <c r="O197" s="308"/>
      <c r="P197" s="308"/>
      <c r="Q197" s="308"/>
      <c r="R197" s="308"/>
    </row>
    <row r="198" spans="1:18" ht="26.05" customHeight="1" x14ac:dyDescent="0.3">
      <c r="A198" s="502" t="s">
        <v>165</v>
      </c>
      <c r="B198" s="306">
        <f>VLOOKUP(A198,豆子库存表!S:W,4,0)</f>
        <v>611</v>
      </c>
      <c r="C198" s="307">
        <f t="shared" si="3"/>
        <v>0</v>
      </c>
      <c r="D198" s="308"/>
      <c r="E198" s="308"/>
      <c r="F198" s="308"/>
      <c r="G198" s="308"/>
      <c r="H198" s="308"/>
      <c r="I198" s="308"/>
      <c r="J198" s="308"/>
      <c r="K198" s="308"/>
      <c r="L198" s="308"/>
      <c r="M198" s="308"/>
      <c r="N198" s="308"/>
      <c r="O198" s="308"/>
      <c r="P198" s="308"/>
      <c r="Q198" s="308"/>
      <c r="R198" s="308"/>
    </row>
    <row r="199" spans="1:18" ht="26.05" customHeight="1" x14ac:dyDescent="0.3">
      <c r="A199" s="503" t="s">
        <v>169</v>
      </c>
      <c r="B199" s="306">
        <f>VLOOKUP(A199,豆子库存表!S:W,4,0)</f>
        <v>800</v>
      </c>
      <c r="C199" s="307">
        <f t="shared" si="3"/>
        <v>0</v>
      </c>
      <c r="D199" s="308"/>
      <c r="E199" s="308"/>
      <c r="F199" s="308"/>
      <c r="G199" s="308"/>
      <c r="H199" s="308"/>
      <c r="I199" s="308"/>
      <c r="J199" s="308"/>
      <c r="K199" s="308"/>
      <c r="L199" s="308"/>
      <c r="M199" s="308"/>
      <c r="N199" s="308"/>
      <c r="O199" s="308"/>
      <c r="P199" s="308"/>
      <c r="Q199" s="308"/>
      <c r="R199" s="308"/>
    </row>
    <row r="200" spans="1:18" ht="26.05" customHeight="1" x14ac:dyDescent="0.3">
      <c r="A200" s="504" t="s">
        <v>173</v>
      </c>
      <c r="B200" s="306">
        <f>VLOOKUP(A200,豆子库存表!S:W,4,0)</f>
        <v>782</v>
      </c>
      <c r="C200" s="307">
        <f t="shared" si="3"/>
        <v>0</v>
      </c>
      <c r="D200" s="308"/>
      <c r="E200" s="308"/>
      <c r="F200" s="308"/>
      <c r="G200" s="308"/>
      <c r="H200" s="308"/>
      <c r="I200" s="308"/>
      <c r="J200" s="308"/>
      <c r="K200" s="308"/>
      <c r="L200" s="308"/>
      <c r="M200" s="308"/>
      <c r="N200" s="308"/>
      <c r="O200" s="308"/>
      <c r="P200" s="308"/>
      <c r="Q200" s="308"/>
      <c r="R200" s="308"/>
    </row>
    <row r="201" spans="1:18" ht="26.05" customHeight="1" x14ac:dyDescent="0.3">
      <c r="A201" s="505" t="s">
        <v>177</v>
      </c>
      <c r="B201" s="306">
        <f>VLOOKUP(A201,豆子库存表!S:W,4,0)</f>
        <v>800</v>
      </c>
      <c r="C201" s="307">
        <f t="shared" si="3"/>
        <v>0</v>
      </c>
      <c r="D201" s="308"/>
      <c r="E201" s="308"/>
      <c r="F201" s="308"/>
      <c r="G201" s="308"/>
      <c r="H201" s="308"/>
      <c r="I201" s="308"/>
      <c r="J201" s="308"/>
      <c r="K201" s="308"/>
      <c r="L201" s="308"/>
      <c r="M201" s="308"/>
      <c r="N201" s="308"/>
      <c r="O201" s="308"/>
      <c r="P201" s="308"/>
      <c r="Q201" s="308"/>
      <c r="R201" s="308"/>
    </row>
    <row r="202" spans="1:18" ht="26.05" customHeight="1" x14ac:dyDescent="0.3">
      <c r="A202" s="506" t="s">
        <v>181</v>
      </c>
      <c r="B202" s="306">
        <f>VLOOKUP(A202,豆子库存表!S:W,4,0)</f>
        <v>628</v>
      </c>
      <c r="C202" s="307">
        <f t="shared" si="3"/>
        <v>0</v>
      </c>
      <c r="D202" s="308"/>
      <c r="E202" s="308"/>
      <c r="F202" s="308"/>
      <c r="G202" s="308"/>
      <c r="H202" s="308"/>
      <c r="I202" s="308"/>
      <c r="J202" s="308"/>
      <c r="K202" s="308"/>
      <c r="L202" s="308"/>
      <c r="M202" s="308"/>
      <c r="N202" s="308"/>
      <c r="O202" s="308"/>
      <c r="P202" s="308"/>
      <c r="Q202" s="308"/>
      <c r="R202" s="308"/>
    </row>
    <row r="203" spans="1:18" ht="26.05" customHeight="1" x14ac:dyDescent="0.3">
      <c r="A203" s="507" t="s">
        <v>185</v>
      </c>
      <c r="B203" s="306">
        <f>VLOOKUP(A203,豆子库存表!S:W,4,0)</f>
        <v>800</v>
      </c>
      <c r="C203" s="307">
        <f t="shared" si="3"/>
        <v>0</v>
      </c>
      <c r="D203" s="308"/>
      <c r="E203" s="308"/>
      <c r="F203" s="308"/>
      <c r="G203" s="308"/>
      <c r="H203" s="308"/>
      <c r="I203" s="308"/>
      <c r="J203" s="308"/>
      <c r="K203" s="308"/>
      <c r="L203" s="308"/>
      <c r="M203" s="308"/>
      <c r="N203" s="308"/>
      <c r="O203" s="308"/>
      <c r="P203" s="308"/>
      <c r="Q203" s="308"/>
      <c r="R203" s="308"/>
    </row>
    <row r="204" spans="1:18" ht="26.05" customHeight="1" x14ac:dyDescent="0.3">
      <c r="A204" s="508" t="s">
        <v>189</v>
      </c>
      <c r="B204" s="306">
        <f>VLOOKUP(A204,豆子库存表!S:W,4,0)</f>
        <v>800</v>
      </c>
      <c r="C204" s="307">
        <f t="shared" si="3"/>
        <v>0</v>
      </c>
      <c r="D204" s="308"/>
      <c r="E204" s="308"/>
      <c r="F204" s="308"/>
      <c r="G204" s="308"/>
      <c r="H204" s="308"/>
      <c r="I204" s="308"/>
      <c r="J204" s="308"/>
      <c r="K204" s="308"/>
      <c r="L204" s="308"/>
      <c r="M204" s="308"/>
      <c r="N204" s="308"/>
      <c r="O204" s="308"/>
      <c r="P204" s="308"/>
      <c r="Q204" s="308"/>
      <c r="R204" s="308"/>
    </row>
    <row r="205" spans="1:18" ht="26.05" customHeight="1" x14ac:dyDescent="0.3">
      <c r="A205" s="509" t="s">
        <v>193</v>
      </c>
      <c r="B205" s="306">
        <f>VLOOKUP(A205,豆子库存表!S:W,4,0)</f>
        <v>800</v>
      </c>
      <c r="C205" s="307">
        <f t="shared" si="3"/>
        <v>0</v>
      </c>
      <c r="D205" s="308"/>
      <c r="E205" s="308"/>
      <c r="F205" s="308"/>
      <c r="G205" s="308"/>
      <c r="H205" s="308"/>
      <c r="I205" s="308"/>
      <c r="J205" s="308"/>
      <c r="K205" s="308"/>
      <c r="L205" s="308"/>
      <c r="M205" s="308"/>
      <c r="N205" s="308"/>
      <c r="O205" s="308"/>
      <c r="P205" s="308"/>
      <c r="Q205" s="308"/>
      <c r="R205" s="308"/>
    </row>
    <row r="206" spans="1:18" ht="26.05" customHeight="1" x14ac:dyDescent="0.3">
      <c r="A206" s="510" t="s">
        <v>197</v>
      </c>
      <c r="B206" s="306">
        <f>VLOOKUP(A206,豆子库存表!S:W,4,0)</f>
        <v>800</v>
      </c>
      <c r="C206" s="307">
        <f t="shared" si="3"/>
        <v>0</v>
      </c>
      <c r="D206" s="308"/>
      <c r="E206" s="308"/>
      <c r="F206" s="308"/>
      <c r="G206" s="308"/>
      <c r="H206" s="308"/>
      <c r="I206" s="308"/>
      <c r="J206" s="308"/>
      <c r="K206" s="308"/>
      <c r="L206" s="308"/>
      <c r="M206" s="308"/>
      <c r="N206" s="308"/>
      <c r="O206" s="308"/>
      <c r="P206" s="308"/>
      <c r="Q206" s="308"/>
      <c r="R206" s="308"/>
    </row>
    <row r="207" spans="1:18" ht="26.05" customHeight="1" x14ac:dyDescent="0.3">
      <c r="A207" s="511" t="s">
        <v>201</v>
      </c>
      <c r="B207" s="306">
        <f>VLOOKUP(A207,豆子库存表!S:W,4,0)</f>
        <v>800</v>
      </c>
      <c r="C207" s="307">
        <f t="shared" si="3"/>
        <v>0</v>
      </c>
      <c r="D207" s="308"/>
      <c r="E207" s="308"/>
      <c r="F207" s="308"/>
      <c r="G207" s="308"/>
      <c r="H207" s="308"/>
      <c r="I207" s="308"/>
      <c r="J207" s="308"/>
      <c r="K207" s="308"/>
      <c r="L207" s="308"/>
      <c r="M207" s="308"/>
      <c r="N207" s="308"/>
      <c r="O207" s="308"/>
      <c r="P207" s="308"/>
      <c r="Q207" s="308"/>
      <c r="R207" s="308"/>
    </row>
    <row r="208" spans="1:18" ht="26.05" customHeight="1" x14ac:dyDescent="0.3">
      <c r="A208" s="512" t="s">
        <v>204</v>
      </c>
      <c r="B208" s="306">
        <f>VLOOKUP(A208,豆子库存表!S:W,4,0)</f>
        <v>787</v>
      </c>
      <c r="C208" s="307">
        <f t="shared" si="3"/>
        <v>0</v>
      </c>
      <c r="D208" s="308"/>
      <c r="E208" s="308"/>
      <c r="F208" s="308"/>
      <c r="G208" s="308"/>
      <c r="H208" s="308"/>
      <c r="I208" s="308"/>
      <c r="J208" s="308"/>
      <c r="K208" s="308"/>
      <c r="L208" s="308"/>
      <c r="M208" s="308"/>
      <c r="N208" s="308"/>
      <c r="O208" s="308"/>
      <c r="P208" s="308"/>
      <c r="Q208" s="308"/>
      <c r="R208" s="308"/>
    </row>
    <row r="209" spans="1:18" ht="26.05" customHeight="1" x14ac:dyDescent="0.3">
      <c r="A209" s="513" t="s">
        <v>207</v>
      </c>
      <c r="B209" s="306">
        <f>VLOOKUP(A209,豆子库存表!S:W,4,0)</f>
        <v>800</v>
      </c>
      <c r="C209" s="307">
        <f t="shared" si="3"/>
        <v>0</v>
      </c>
      <c r="D209" s="308"/>
      <c r="E209" s="308"/>
      <c r="F209" s="308"/>
      <c r="G209" s="308"/>
      <c r="H209" s="308"/>
      <c r="I209" s="308"/>
      <c r="J209" s="308"/>
      <c r="K209" s="308"/>
      <c r="L209" s="308"/>
      <c r="M209" s="308"/>
      <c r="N209" s="308"/>
      <c r="O209" s="308"/>
      <c r="P209" s="308"/>
      <c r="Q209" s="308"/>
      <c r="R209" s="308"/>
    </row>
    <row r="210" spans="1:18" ht="26.05" customHeight="1" x14ac:dyDescent="0.3">
      <c r="A210" s="514" t="s">
        <v>211</v>
      </c>
      <c r="B210" s="306">
        <f>VLOOKUP(A210,豆子库存表!A:D,4,0)</f>
        <v>800</v>
      </c>
      <c r="C210" s="307">
        <f t="shared" si="3"/>
        <v>0</v>
      </c>
      <c r="D210" s="308"/>
      <c r="E210" s="308"/>
      <c r="F210" s="308"/>
      <c r="G210" s="308"/>
      <c r="H210" s="308"/>
      <c r="I210" s="308"/>
      <c r="J210" s="308"/>
      <c r="K210" s="308"/>
      <c r="L210" s="308"/>
      <c r="M210" s="308"/>
      <c r="N210" s="308"/>
      <c r="O210" s="308"/>
      <c r="P210" s="308"/>
      <c r="Q210" s="308"/>
      <c r="R210" s="308"/>
    </row>
    <row r="211" spans="1:18" ht="26.05" customHeight="1" x14ac:dyDescent="0.3">
      <c r="A211" s="515" t="s">
        <v>215</v>
      </c>
      <c r="B211" s="306">
        <f>VLOOKUP(A211,豆子库存表!A:D,4,0)</f>
        <v>800</v>
      </c>
      <c r="C211" s="307">
        <f t="shared" si="3"/>
        <v>0</v>
      </c>
      <c r="D211" s="308"/>
      <c r="E211" s="308"/>
      <c r="F211" s="308"/>
      <c r="G211" s="308"/>
      <c r="H211" s="308"/>
      <c r="I211" s="308"/>
      <c r="J211" s="308"/>
      <c r="K211" s="308"/>
      <c r="L211" s="308"/>
      <c r="M211" s="308"/>
      <c r="N211" s="308"/>
      <c r="O211" s="308"/>
      <c r="P211" s="308"/>
      <c r="Q211" s="308"/>
      <c r="R211" s="308"/>
    </row>
    <row r="212" spans="1:18" ht="26.05" customHeight="1" x14ac:dyDescent="0.3">
      <c r="A212" s="516" t="s">
        <v>219</v>
      </c>
      <c r="B212" s="306">
        <f>VLOOKUP(A212,豆子库存表!A:D,4,0)</f>
        <v>800</v>
      </c>
      <c r="C212" s="307">
        <f t="shared" si="3"/>
        <v>0</v>
      </c>
      <c r="D212" s="308"/>
      <c r="E212" s="308"/>
      <c r="F212" s="308"/>
      <c r="G212" s="308"/>
      <c r="H212" s="308"/>
      <c r="I212" s="308"/>
      <c r="J212" s="308"/>
      <c r="K212" s="308"/>
      <c r="L212" s="308"/>
      <c r="M212" s="308"/>
      <c r="N212" s="308"/>
      <c r="O212" s="308"/>
      <c r="P212" s="308"/>
      <c r="Q212" s="308"/>
      <c r="R212" s="308"/>
    </row>
    <row r="213" spans="1:18" ht="26.05" customHeight="1" x14ac:dyDescent="0.3">
      <c r="A213" s="517" t="s">
        <v>223</v>
      </c>
      <c r="B213" s="306">
        <f>VLOOKUP(A213,豆子库存表!A:D,4,0)</f>
        <v>800</v>
      </c>
      <c r="C213" s="307">
        <f t="shared" si="3"/>
        <v>0</v>
      </c>
      <c r="D213" s="308"/>
      <c r="E213" s="308"/>
      <c r="F213" s="308"/>
      <c r="G213" s="308"/>
      <c r="H213" s="308"/>
      <c r="I213" s="308"/>
      <c r="J213" s="308"/>
      <c r="K213" s="308"/>
      <c r="L213" s="308"/>
      <c r="M213" s="308"/>
      <c r="N213" s="308"/>
      <c r="O213" s="308"/>
      <c r="P213" s="308"/>
      <c r="Q213" s="308"/>
      <c r="R213" s="308"/>
    </row>
    <row r="214" spans="1:18" ht="26.05" customHeight="1" x14ac:dyDescent="0.3">
      <c r="A214" s="518" t="s">
        <v>227</v>
      </c>
      <c r="B214" s="306">
        <f>VLOOKUP(A214,豆子库存表!A:D,4,0)</f>
        <v>800</v>
      </c>
      <c r="C214" s="307">
        <f t="shared" si="3"/>
        <v>0</v>
      </c>
      <c r="D214" s="308"/>
      <c r="E214" s="308"/>
      <c r="F214" s="308"/>
      <c r="G214" s="308"/>
      <c r="H214" s="308"/>
      <c r="I214" s="308"/>
      <c r="J214" s="308"/>
      <c r="K214" s="308"/>
      <c r="L214" s="308"/>
      <c r="M214" s="308"/>
      <c r="N214" s="308"/>
      <c r="O214" s="308"/>
      <c r="P214" s="308"/>
      <c r="Q214" s="308"/>
      <c r="R214" s="308"/>
    </row>
    <row r="215" spans="1:18" ht="26.05" customHeight="1" x14ac:dyDescent="0.3">
      <c r="A215" s="519" t="s">
        <v>231</v>
      </c>
      <c r="B215" s="306">
        <f>VLOOKUP(A215,豆子库存表!A:D,4,0)</f>
        <v>800</v>
      </c>
      <c r="C215" s="307">
        <f t="shared" si="3"/>
        <v>0</v>
      </c>
      <c r="D215" s="308"/>
      <c r="E215" s="308"/>
      <c r="F215" s="308"/>
      <c r="G215" s="308"/>
      <c r="H215" s="308"/>
      <c r="I215" s="308"/>
      <c r="J215" s="308"/>
      <c r="K215" s="308"/>
      <c r="L215" s="308"/>
      <c r="M215" s="308"/>
      <c r="N215" s="308"/>
      <c r="O215" s="308"/>
      <c r="P215" s="308"/>
      <c r="Q215" s="308"/>
      <c r="R215" s="308"/>
    </row>
    <row r="216" spans="1:18" ht="26.05" customHeight="1" x14ac:dyDescent="0.3">
      <c r="A216" s="520" t="s">
        <v>235</v>
      </c>
      <c r="B216" s="306">
        <f>VLOOKUP(A216,豆子库存表!A:D,4,0)</f>
        <v>800</v>
      </c>
      <c r="C216" s="307">
        <f t="shared" si="3"/>
        <v>0</v>
      </c>
      <c r="D216" s="308"/>
      <c r="E216" s="308"/>
      <c r="F216" s="308"/>
      <c r="G216" s="308"/>
      <c r="H216" s="308"/>
      <c r="I216" s="308"/>
      <c r="J216" s="308"/>
      <c r="K216" s="308"/>
      <c r="L216" s="308"/>
      <c r="M216" s="308"/>
      <c r="N216" s="308"/>
      <c r="O216" s="308"/>
      <c r="P216" s="308"/>
      <c r="Q216" s="308"/>
      <c r="R216" s="308"/>
    </row>
    <row r="217" spans="1:18" ht="26.05" customHeight="1" x14ac:dyDescent="0.3">
      <c r="A217" s="521" t="s">
        <v>239</v>
      </c>
      <c r="B217" s="306">
        <f>VLOOKUP(A217,豆子库存表!A:D,4,0)</f>
        <v>800</v>
      </c>
      <c r="C217" s="307">
        <f t="shared" si="3"/>
        <v>0</v>
      </c>
      <c r="D217" s="308"/>
      <c r="E217" s="308"/>
      <c r="F217" s="308"/>
      <c r="G217" s="308"/>
      <c r="H217" s="308"/>
      <c r="I217" s="308"/>
      <c r="J217" s="308"/>
      <c r="K217" s="308"/>
      <c r="L217" s="308"/>
      <c r="M217" s="308"/>
      <c r="N217" s="308"/>
      <c r="O217" s="308"/>
      <c r="P217" s="308"/>
      <c r="Q217" s="308"/>
      <c r="R217" s="308"/>
    </row>
    <row r="218" spans="1:18" ht="26.05" customHeight="1" x14ac:dyDescent="0.3">
      <c r="A218" s="522" t="s">
        <v>243</v>
      </c>
      <c r="B218" s="306">
        <f>VLOOKUP(A218,豆子库存表!A:D,4,0)</f>
        <v>800</v>
      </c>
      <c r="C218" s="307">
        <f t="shared" si="3"/>
        <v>0</v>
      </c>
      <c r="D218" s="308"/>
      <c r="E218" s="308"/>
      <c r="F218" s="308"/>
      <c r="G218" s="308"/>
      <c r="H218" s="308"/>
      <c r="I218" s="308"/>
      <c r="J218" s="308"/>
      <c r="K218" s="308"/>
      <c r="L218" s="308"/>
      <c r="M218" s="308"/>
      <c r="N218" s="308"/>
      <c r="O218" s="308"/>
      <c r="P218" s="308"/>
      <c r="Q218" s="308"/>
      <c r="R218" s="308"/>
    </row>
    <row r="219" spans="1:18" ht="26.05" customHeight="1" x14ac:dyDescent="0.3">
      <c r="A219" s="523" t="s">
        <v>247</v>
      </c>
      <c r="B219" s="306">
        <f>VLOOKUP(A219,豆子库存表!A:D,4,0)</f>
        <v>800</v>
      </c>
      <c r="C219" s="307">
        <f t="shared" si="3"/>
        <v>0</v>
      </c>
      <c r="D219" s="308"/>
      <c r="E219" s="308"/>
      <c r="F219" s="308"/>
      <c r="G219" s="308"/>
      <c r="H219" s="308"/>
      <c r="I219" s="308"/>
      <c r="J219" s="308"/>
      <c r="K219" s="308"/>
      <c r="L219" s="308"/>
      <c r="M219" s="308"/>
      <c r="N219" s="308"/>
      <c r="O219" s="308"/>
      <c r="P219" s="308"/>
      <c r="Q219" s="308"/>
      <c r="R219" s="308"/>
    </row>
    <row r="220" spans="1:18" ht="26.05" customHeight="1" x14ac:dyDescent="0.3">
      <c r="A220" s="524" t="s">
        <v>251</v>
      </c>
      <c r="B220" s="306">
        <f>VLOOKUP(A220,豆子库存表!A:D,4,0)</f>
        <v>800</v>
      </c>
      <c r="C220" s="307">
        <f t="shared" si="3"/>
        <v>0</v>
      </c>
      <c r="D220" s="308"/>
      <c r="E220" s="308"/>
      <c r="F220" s="308"/>
      <c r="G220" s="308"/>
      <c r="H220" s="308"/>
      <c r="I220" s="308"/>
      <c r="J220" s="308"/>
      <c r="K220" s="308"/>
      <c r="L220" s="308"/>
      <c r="M220" s="308"/>
      <c r="N220" s="308"/>
      <c r="O220" s="308"/>
      <c r="P220" s="308"/>
      <c r="Q220" s="308"/>
      <c r="R220" s="308"/>
    </row>
    <row r="221" spans="1:18" ht="26.05" customHeight="1" x14ac:dyDescent="0.3">
      <c r="A221" s="525" t="s">
        <v>255</v>
      </c>
      <c r="B221" s="306">
        <f>VLOOKUP(A221,豆子库存表!A:D,4,0)</f>
        <v>800</v>
      </c>
      <c r="C221" s="307">
        <f t="shared" si="3"/>
        <v>0</v>
      </c>
      <c r="D221" s="308"/>
      <c r="E221" s="308"/>
      <c r="F221" s="308"/>
      <c r="G221" s="308"/>
      <c r="H221" s="308"/>
      <c r="I221" s="308"/>
      <c r="J221" s="308"/>
      <c r="K221" s="308"/>
      <c r="L221" s="308"/>
      <c r="M221" s="308"/>
      <c r="N221" s="308"/>
      <c r="O221" s="308"/>
      <c r="P221" s="308"/>
      <c r="Q221" s="308"/>
      <c r="R221" s="308"/>
    </row>
    <row r="222" spans="1:18" ht="26.05" customHeight="1" x14ac:dyDescent="0.3">
      <c r="A222" s="526" t="s">
        <v>259</v>
      </c>
      <c r="B222" s="306">
        <f>VLOOKUP(A222,豆子库存表!A:D,4,0)</f>
        <v>800</v>
      </c>
      <c r="C222" s="307">
        <f t="shared" si="3"/>
        <v>0</v>
      </c>
      <c r="D222" s="308"/>
      <c r="E222" s="308"/>
      <c r="F222" s="308"/>
      <c r="G222" s="308"/>
      <c r="H222" s="308"/>
      <c r="I222" s="308"/>
      <c r="J222" s="308"/>
      <c r="K222" s="308"/>
      <c r="L222" s="308"/>
      <c r="M222" s="308"/>
      <c r="N222" s="308"/>
      <c r="O222" s="308"/>
      <c r="P222" s="308"/>
      <c r="Q222" s="308"/>
      <c r="R222" s="308"/>
    </row>
    <row r="223" spans="1:18" ht="26.05" customHeight="1" x14ac:dyDescent="0.3">
      <c r="A223" s="527" t="s">
        <v>263</v>
      </c>
      <c r="B223" s="306">
        <f>VLOOKUP(A223,豆子库存表!A:D,4,0)</f>
        <v>800</v>
      </c>
      <c r="C223" s="307">
        <f t="shared" si="3"/>
        <v>0</v>
      </c>
      <c r="D223" s="308"/>
      <c r="E223" s="308"/>
      <c r="F223" s="308"/>
      <c r="G223" s="308"/>
      <c r="H223" s="308"/>
      <c r="I223" s="308"/>
      <c r="J223" s="308"/>
      <c r="K223" s="308"/>
      <c r="L223" s="308"/>
      <c r="M223" s="308"/>
      <c r="N223" s="308"/>
      <c r="O223" s="308"/>
      <c r="P223" s="308"/>
      <c r="Q223" s="308"/>
      <c r="R223" s="308"/>
    </row>
    <row r="224" spans="1:18" ht="26.05" customHeight="1" x14ac:dyDescent="0.3">
      <c r="A224" s="528" t="s">
        <v>267</v>
      </c>
      <c r="B224" s="306">
        <f>VLOOKUP(A224,豆子库存表!A:D,4,0)</f>
        <v>800</v>
      </c>
      <c r="C224" s="307">
        <f t="shared" si="3"/>
        <v>0</v>
      </c>
      <c r="D224" s="308"/>
      <c r="E224" s="308"/>
      <c r="F224" s="308"/>
      <c r="G224" s="308"/>
      <c r="H224" s="308"/>
      <c r="I224" s="308"/>
      <c r="J224" s="308"/>
      <c r="K224" s="308"/>
      <c r="L224" s="308"/>
      <c r="M224" s="308"/>
      <c r="N224" s="308"/>
      <c r="O224" s="308"/>
      <c r="P224" s="308"/>
      <c r="Q224" s="308"/>
      <c r="R224" s="308"/>
    </row>
    <row r="225" spans="1:18" ht="26.05" customHeight="1" x14ac:dyDescent="0.3">
      <c r="A225" s="529" t="s">
        <v>212</v>
      </c>
      <c r="B225" s="306">
        <f>VLOOKUP(A225,豆子库存表!G:J,4,0)</f>
        <v>0</v>
      </c>
      <c r="C225" s="307">
        <f t="shared" si="3"/>
        <v>0</v>
      </c>
      <c r="D225" s="308"/>
      <c r="E225" s="308"/>
      <c r="F225" s="308"/>
      <c r="G225" s="308"/>
      <c r="H225" s="308"/>
      <c r="I225" s="308"/>
      <c r="J225" s="308"/>
      <c r="K225" s="308"/>
      <c r="L225" s="308"/>
      <c r="M225" s="308"/>
      <c r="N225" s="308"/>
      <c r="O225" s="308"/>
      <c r="P225" s="308"/>
      <c r="Q225" s="308"/>
      <c r="R225" s="308"/>
    </row>
    <row r="226" spans="1:18" ht="26.05" customHeight="1" x14ac:dyDescent="0.3">
      <c r="A226" s="530" t="s">
        <v>216</v>
      </c>
      <c r="B226" s="306">
        <f>VLOOKUP(A226,豆子库存表!G:J,4,0)</f>
        <v>0</v>
      </c>
      <c r="C226" s="307">
        <f t="shared" si="3"/>
        <v>0</v>
      </c>
      <c r="D226" s="308"/>
      <c r="E226" s="308"/>
      <c r="F226" s="308"/>
      <c r="G226" s="308"/>
      <c r="H226" s="308"/>
      <c r="I226" s="308"/>
      <c r="J226" s="308"/>
      <c r="K226" s="308"/>
      <c r="L226" s="308"/>
      <c r="M226" s="308"/>
      <c r="N226" s="308"/>
      <c r="O226" s="308"/>
      <c r="P226" s="308"/>
      <c r="Q226" s="308"/>
      <c r="R226" s="308"/>
    </row>
    <row r="227" spans="1:18" ht="26.05" customHeight="1" x14ac:dyDescent="0.3">
      <c r="A227" s="531" t="s">
        <v>220</v>
      </c>
      <c r="B227" s="306">
        <f>VLOOKUP(A227,豆子库存表!G:J,4,0)</f>
        <v>0</v>
      </c>
      <c r="C227" s="307">
        <f t="shared" si="3"/>
        <v>0</v>
      </c>
      <c r="D227" s="308"/>
      <c r="E227" s="308"/>
      <c r="F227" s="308"/>
      <c r="G227" s="308"/>
      <c r="H227" s="308"/>
      <c r="I227" s="308"/>
      <c r="J227" s="308"/>
      <c r="K227" s="308"/>
      <c r="L227" s="308"/>
      <c r="M227" s="308"/>
      <c r="N227" s="308"/>
      <c r="O227" s="308"/>
      <c r="P227" s="308"/>
      <c r="Q227" s="308"/>
      <c r="R227" s="308"/>
    </row>
    <row r="228" spans="1:18" ht="26.05" customHeight="1" x14ac:dyDescent="0.3">
      <c r="A228" s="532" t="s">
        <v>224</v>
      </c>
      <c r="B228" s="306">
        <f>VLOOKUP(A228,豆子库存表!G:J,4,0)</f>
        <v>0</v>
      </c>
      <c r="C228" s="307">
        <f t="shared" si="3"/>
        <v>0</v>
      </c>
      <c r="D228" s="308"/>
      <c r="E228" s="308"/>
      <c r="F228" s="308"/>
      <c r="G228" s="308"/>
      <c r="H228" s="308"/>
      <c r="I228" s="308"/>
      <c r="J228" s="308"/>
      <c r="K228" s="308"/>
      <c r="L228" s="308"/>
      <c r="M228" s="308"/>
      <c r="N228" s="308"/>
      <c r="O228" s="308"/>
      <c r="P228" s="308"/>
      <c r="Q228" s="308"/>
      <c r="R228" s="308"/>
    </row>
    <row r="229" spans="1:18" ht="26.05" customHeight="1" x14ac:dyDescent="0.3">
      <c r="A229" s="533" t="s">
        <v>228</v>
      </c>
      <c r="B229" s="306">
        <f>VLOOKUP(A229,豆子库存表!G:J,4,0)</f>
        <v>0</v>
      </c>
      <c r="C229" s="307">
        <f t="shared" si="3"/>
        <v>0</v>
      </c>
      <c r="D229" s="308"/>
      <c r="E229" s="308"/>
      <c r="F229" s="308"/>
      <c r="G229" s="308"/>
      <c r="H229" s="308"/>
      <c r="I229" s="308"/>
      <c r="J229" s="308"/>
      <c r="K229" s="308"/>
      <c r="L229" s="308"/>
      <c r="M229" s="308"/>
      <c r="N229" s="308"/>
      <c r="O229" s="308"/>
      <c r="P229" s="308"/>
      <c r="Q229" s="308"/>
      <c r="R229" s="308"/>
    </row>
    <row r="230" spans="1:18" ht="26.05" customHeight="1" x14ac:dyDescent="0.3">
      <c r="A230" s="534" t="s">
        <v>232</v>
      </c>
      <c r="B230" s="306">
        <f>VLOOKUP(A230,豆子库存表!G:J,4,0)</f>
        <v>0</v>
      </c>
      <c r="C230" s="307">
        <f t="shared" si="3"/>
        <v>0</v>
      </c>
      <c r="D230" s="308"/>
      <c r="E230" s="308"/>
      <c r="F230" s="308"/>
      <c r="G230" s="308"/>
      <c r="H230" s="308"/>
      <c r="I230" s="308"/>
      <c r="J230" s="308"/>
      <c r="K230" s="308"/>
      <c r="L230" s="308"/>
      <c r="M230" s="308"/>
      <c r="N230" s="308"/>
      <c r="O230" s="308"/>
      <c r="P230" s="308"/>
      <c r="Q230" s="308"/>
      <c r="R230" s="308"/>
    </row>
    <row r="231" spans="1:18" ht="26.05" customHeight="1" x14ac:dyDescent="0.3">
      <c r="A231" s="535" t="s">
        <v>236</v>
      </c>
      <c r="B231" s="306">
        <f>VLOOKUP(A231,豆子库存表!G:J,4,0)</f>
        <v>0</v>
      </c>
      <c r="C231" s="307">
        <f t="shared" si="3"/>
        <v>0</v>
      </c>
      <c r="D231" s="308"/>
      <c r="E231" s="308"/>
      <c r="F231" s="308"/>
      <c r="G231" s="308"/>
      <c r="H231" s="308"/>
      <c r="I231" s="308"/>
      <c r="J231" s="308"/>
      <c r="K231" s="308"/>
      <c r="L231" s="308"/>
      <c r="M231" s="308"/>
      <c r="N231" s="308"/>
      <c r="O231" s="308"/>
      <c r="P231" s="308"/>
      <c r="Q231" s="308"/>
      <c r="R231" s="308"/>
    </row>
    <row r="232" spans="1:18" ht="26.05" customHeight="1" x14ac:dyDescent="0.3">
      <c r="A232" s="536" t="s">
        <v>240</v>
      </c>
      <c r="B232" s="306">
        <f>VLOOKUP(A232,豆子库存表!G:J,4,0)</f>
        <v>0</v>
      </c>
      <c r="C232" s="307">
        <f t="shared" si="3"/>
        <v>0</v>
      </c>
      <c r="D232" s="308"/>
      <c r="E232" s="308"/>
      <c r="F232" s="308"/>
      <c r="G232" s="308"/>
      <c r="H232" s="308"/>
      <c r="I232" s="308"/>
      <c r="J232" s="308"/>
      <c r="K232" s="308"/>
      <c r="L232" s="308"/>
      <c r="M232" s="308"/>
      <c r="N232" s="308"/>
      <c r="O232" s="308"/>
      <c r="P232" s="308"/>
      <c r="Q232" s="308"/>
      <c r="R232" s="308"/>
    </row>
    <row r="233" spans="1:18" ht="26.05" customHeight="1" x14ac:dyDescent="0.3">
      <c r="A233" s="537" t="s">
        <v>244</v>
      </c>
      <c r="B233" s="306">
        <f>VLOOKUP(A233,豆子库存表!G:J,4,0)</f>
        <v>0</v>
      </c>
      <c r="C233" s="307">
        <f t="shared" si="3"/>
        <v>0</v>
      </c>
      <c r="D233" s="308"/>
      <c r="E233" s="308"/>
      <c r="F233" s="308"/>
      <c r="G233" s="308"/>
      <c r="H233" s="308"/>
      <c r="I233" s="308"/>
      <c r="J233" s="308"/>
      <c r="K233" s="308"/>
      <c r="L233" s="308"/>
      <c r="M233" s="308"/>
      <c r="N233" s="308"/>
      <c r="O233" s="308"/>
      <c r="P233" s="308"/>
      <c r="Q233" s="308"/>
      <c r="R233" s="308"/>
    </row>
    <row r="234" spans="1:18" ht="26.05" customHeight="1" x14ac:dyDescent="0.3">
      <c r="A234" s="538" t="s">
        <v>248</v>
      </c>
      <c r="B234" s="306">
        <f>VLOOKUP(A234,豆子库存表!G:J,4,0)</f>
        <v>0</v>
      </c>
      <c r="C234" s="307">
        <f t="shared" si="3"/>
        <v>0</v>
      </c>
      <c r="D234" s="308"/>
      <c r="E234" s="308"/>
      <c r="F234" s="308"/>
      <c r="G234" s="308"/>
      <c r="H234" s="308"/>
      <c r="I234" s="308"/>
      <c r="J234" s="308"/>
      <c r="K234" s="308"/>
      <c r="L234" s="308"/>
      <c r="M234" s="308"/>
      <c r="N234" s="308"/>
      <c r="O234" s="308"/>
      <c r="P234" s="308"/>
      <c r="Q234" s="308"/>
      <c r="R234" s="308"/>
    </row>
    <row r="235" spans="1:18" ht="26.05" customHeight="1" x14ac:dyDescent="0.3">
      <c r="A235" s="539" t="s">
        <v>252</v>
      </c>
      <c r="B235" s="306">
        <f>VLOOKUP(A235,豆子库存表!G:J,4,0)</f>
        <v>0</v>
      </c>
      <c r="C235" s="307">
        <f t="shared" si="3"/>
        <v>0</v>
      </c>
      <c r="D235" s="308"/>
      <c r="E235" s="308"/>
      <c r="F235" s="308"/>
      <c r="G235" s="308"/>
      <c r="H235" s="308"/>
      <c r="I235" s="308"/>
      <c r="J235" s="308"/>
      <c r="K235" s="308"/>
      <c r="L235" s="308"/>
      <c r="M235" s="308"/>
      <c r="N235" s="308"/>
      <c r="O235" s="308"/>
      <c r="P235" s="308"/>
      <c r="Q235" s="308"/>
      <c r="R235" s="308"/>
    </row>
    <row r="236" spans="1:18" ht="26.05" customHeight="1" x14ac:dyDescent="0.3">
      <c r="A236" s="540" t="s">
        <v>256</v>
      </c>
      <c r="B236" s="306">
        <f>VLOOKUP(A236,豆子库存表!G:J,4,0)</f>
        <v>0</v>
      </c>
      <c r="C236" s="307">
        <f t="shared" si="3"/>
        <v>0</v>
      </c>
      <c r="D236" s="308"/>
      <c r="E236" s="308"/>
      <c r="F236" s="308"/>
      <c r="G236" s="308"/>
      <c r="H236" s="308"/>
      <c r="I236" s="308"/>
      <c r="J236" s="308"/>
      <c r="K236" s="308"/>
      <c r="L236" s="308"/>
      <c r="M236" s="308"/>
      <c r="N236" s="308"/>
      <c r="O236" s="308"/>
      <c r="P236" s="308"/>
      <c r="Q236" s="308"/>
      <c r="R236" s="308"/>
    </row>
    <row r="237" spans="1:18" ht="26.05" customHeight="1" x14ac:dyDescent="0.3">
      <c r="A237" s="541" t="s">
        <v>260</v>
      </c>
      <c r="B237" s="306">
        <f>VLOOKUP(A237,豆子库存表!G:J,4,0)</f>
        <v>0</v>
      </c>
      <c r="C237" s="307">
        <f t="shared" si="3"/>
        <v>0</v>
      </c>
      <c r="D237" s="308"/>
      <c r="E237" s="308"/>
      <c r="F237" s="308"/>
      <c r="G237" s="308"/>
      <c r="H237" s="308"/>
      <c r="I237" s="308"/>
      <c r="J237" s="308"/>
      <c r="K237" s="308"/>
      <c r="L237" s="308"/>
      <c r="M237" s="308"/>
      <c r="N237" s="308"/>
      <c r="O237" s="308"/>
      <c r="P237" s="308"/>
      <c r="Q237" s="308"/>
      <c r="R237" s="308"/>
    </row>
    <row r="238" spans="1:18" ht="26.05" customHeight="1" x14ac:dyDescent="0.3">
      <c r="A238" s="542" t="s">
        <v>264</v>
      </c>
      <c r="B238" s="306">
        <f>VLOOKUP(A238,豆子库存表!G:J,4,0)</f>
        <v>0</v>
      </c>
      <c r="C238" s="307">
        <f t="shared" si="3"/>
        <v>0</v>
      </c>
      <c r="D238" s="308"/>
      <c r="E238" s="308"/>
      <c r="F238" s="308"/>
      <c r="G238" s="308"/>
      <c r="H238" s="308"/>
      <c r="I238" s="308"/>
      <c r="J238" s="308"/>
      <c r="K238" s="308"/>
      <c r="L238" s="308"/>
      <c r="M238" s="308"/>
      <c r="N238" s="308"/>
      <c r="O238" s="308"/>
      <c r="P238" s="308"/>
      <c r="Q238" s="308"/>
      <c r="R238" s="308"/>
    </row>
    <row r="239" spans="1:18" ht="26.05" customHeight="1" x14ac:dyDescent="0.3">
      <c r="A239" s="543" t="s">
        <v>268</v>
      </c>
      <c r="B239" s="306">
        <f>VLOOKUP(A239,豆子库存表!G:J,4,0)</f>
        <v>0</v>
      </c>
      <c r="C239" s="307">
        <f t="shared" si="3"/>
        <v>0</v>
      </c>
      <c r="D239" s="308"/>
      <c r="E239" s="308"/>
      <c r="F239" s="308"/>
      <c r="G239" s="308"/>
      <c r="H239" s="308"/>
      <c r="I239" s="308"/>
      <c r="J239" s="308"/>
      <c r="K239" s="308"/>
      <c r="L239" s="308"/>
      <c r="M239" s="308"/>
      <c r="N239" s="308"/>
      <c r="O239" s="308"/>
      <c r="P239" s="308"/>
      <c r="Q239" s="308"/>
      <c r="R239" s="308"/>
    </row>
    <row r="240" spans="1:18" ht="26.05" customHeight="1" x14ac:dyDescent="0.3">
      <c r="A240" s="544" t="s">
        <v>271</v>
      </c>
      <c r="B240" s="306">
        <f>VLOOKUP(A240,豆子库存表!G:J,4,0)</f>
        <v>0</v>
      </c>
      <c r="C240" s="307">
        <f t="shared" si="3"/>
        <v>0</v>
      </c>
      <c r="D240" s="308"/>
      <c r="E240" s="308"/>
      <c r="F240" s="308"/>
      <c r="G240" s="308"/>
      <c r="H240" s="308"/>
      <c r="I240" s="308"/>
      <c r="J240" s="308"/>
      <c r="K240" s="308"/>
      <c r="L240" s="308"/>
      <c r="M240" s="308"/>
      <c r="N240" s="308"/>
      <c r="O240" s="308"/>
      <c r="P240" s="308"/>
      <c r="Q240" s="308"/>
      <c r="R240" s="308"/>
    </row>
    <row r="241" spans="1:18" ht="26.05" customHeight="1" x14ac:dyDescent="0.3">
      <c r="A241" s="545" t="s">
        <v>274</v>
      </c>
      <c r="B241" s="306">
        <f>VLOOKUP(A241,豆子库存表!G:J,4,0)</f>
        <v>0</v>
      </c>
      <c r="C241" s="307">
        <f t="shared" si="3"/>
        <v>0</v>
      </c>
      <c r="D241" s="308"/>
      <c r="E241" s="308"/>
      <c r="F241" s="308"/>
      <c r="G241" s="308"/>
      <c r="H241" s="308"/>
      <c r="I241" s="308"/>
      <c r="J241" s="308"/>
      <c r="K241" s="308"/>
      <c r="L241" s="308"/>
      <c r="M241" s="308"/>
      <c r="N241" s="308"/>
      <c r="O241" s="308"/>
      <c r="P241" s="308"/>
      <c r="Q241" s="308"/>
      <c r="R241" s="308"/>
    </row>
    <row r="242" spans="1:18" ht="26.05" customHeight="1" x14ac:dyDescent="0.3">
      <c r="A242" s="546" t="s">
        <v>276</v>
      </c>
      <c r="B242" s="306">
        <f>VLOOKUP(A242,豆子库存表!G:J,4,0)</f>
        <v>0</v>
      </c>
      <c r="C242" s="307">
        <f t="shared" si="3"/>
        <v>0</v>
      </c>
      <c r="D242" s="308"/>
      <c r="E242" s="308"/>
      <c r="F242" s="308"/>
      <c r="G242" s="308"/>
      <c r="H242" s="308"/>
      <c r="I242" s="308"/>
      <c r="J242" s="308"/>
      <c r="K242" s="308"/>
      <c r="L242" s="308"/>
      <c r="M242" s="308"/>
      <c r="N242" s="308"/>
      <c r="O242" s="308"/>
      <c r="P242" s="308"/>
      <c r="Q242" s="308"/>
      <c r="R242" s="308"/>
    </row>
    <row r="243" spans="1:18" ht="26.05" customHeight="1" x14ac:dyDescent="0.3">
      <c r="A243" s="547" t="s">
        <v>278</v>
      </c>
      <c r="B243" s="306">
        <f>VLOOKUP(A243,豆子库存表!G:J,4,0)</f>
        <v>0</v>
      </c>
      <c r="C243" s="307">
        <f t="shared" si="3"/>
        <v>0</v>
      </c>
      <c r="D243" s="308"/>
      <c r="E243" s="308"/>
      <c r="F243" s="308"/>
      <c r="G243" s="308"/>
      <c r="H243" s="308"/>
      <c r="I243" s="308"/>
      <c r="J243" s="308"/>
      <c r="K243" s="308"/>
      <c r="L243" s="308"/>
      <c r="M243" s="308"/>
      <c r="N243" s="308"/>
      <c r="O243" s="308"/>
      <c r="P243" s="308"/>
      <c r="Q243" s="308"/>
      <c r="R243" s="308"/>
    </row>
    <row r="244" spans="1:18" ht="26.05" customHeight="1" x14ac:dyDescent="0.3">
      <c r="A244" s="548" t="s">
        <v>280</v>
      </c>
      <c r="B244" s="306">
        <f>VLOOKUP(A244,豆子库存表!G:J,4,0)</f>
        <v>0</v>
      </c>
      <c r="C244" s="307">
        <f t="shared" si="3"/>
        <v>0</v>
      </c>
      <c r="D244" s="308"/>
      <c r="E244" s="308"/>
      <c r="F244" s="308"/>
      <c r="G244" s="308"/>
      <c r="H244" s="308"/>
      <c r="I244" s="308"/>
      <c r="J244" s="308"/>
      <c r="K244" s="308"/>
      <c r="L244" s="308"/>
      <c r="M244" s="308"/>
      <c r="N244" s="308"/>
      <c r="O244" s="308"/>
      <c r="P244" s="308"/>
      <c r="Q244" s="308"/>
      <c r="R244" s="308"/>
    </row>
    <row r="245" spans="1:18" ht="26.05" customHeight="1" x14ac:dyDescent="0.3">
      <c r="A245" s="549" t="s">
        <v>282</v>
      </c>
      <c r="B245" s="306">
        <f>VLOOKUP(A245,豆子库存表!G:J,4,0)</f>
        <v>0</v>
      </c>
      <c r="C245" s="307">
        <f t="shared" si="3"/>
        <v>0</v>
      </c>
      <c r="D245" s="308"/>
      <c r="E245" s="308"/>
      <c r="F245" s="308"/>
      <c r="G245" s="308"/>
      <c r="H245" s="308"/>
      <c r="I245" s="308"/>
      <c r="J245" s="308"/>
      <c r="K245" s="308"/>
      <c r="L245" s="308"/>
      <c r="M245" s="308"/>
      <c r="N245" s="308"/>
      <c r="O245" s="308"/>
      <c r="P245" s="308"/>
      <c r="Q245" s="308"/>
      <c r="R245" s="308"/>
    </row>
    <row r="246" spans="1:18" ht="26.05" customHeight="1" x14ac:dyDescent="0.3">
      <c r="A246" s="550" t="s">
        <v>284</v>
      </c>
      <c r="B246" s="306">
        <f>VLOOKUP(A246,豆子库存表!G:J,4,0)</f>
        <v>0</v>
      </c>
      <c r="C246" s="307">
        <f t="shared" si="3"/>
        <v>0</v>
      </c>
      <c r="D246" s="308"/>
      <c r="E246" s="308"/>
      <c r="F246" s="308"/>
      <c r="G246" s="308"/>
      <c r="H246" s="308"/>
      <c r="I246" s="308"/>
      <c r="J246" s="308"/>
      <c r="K246" s="308"/>
      <c r="L246" s="308"/>
      <c r="M246" s="308"/>
      <c r="N246" s="308"/>
      <c r="O246" s="308"/>
      <c r="P246" s="308"/>
      <c r="Q246" s="308"/>
      <c r="R246" s="308"/>
    </row>
    <row r="247" spans="1:18" ht="26.05" customHeight="1" x14ac:dyDescent="0.3">
      <c r="A247" s="551" t="s">
        <v>286</v>
      </c>
      <c r="B247" s="306">
        <f>VLOOKUP(A247,豆子库存表!G:J,4,0)</f>
        <v>0</v>
      </c>
      <c r="C247" s="307">
        <f t="shared" si="3"/>
        <v>0</v>
      </c>
      <c r="D247" s="308"/>
      <c r="E247" s="308"/>
      <c r="F247" s="308"/>
      <c r="G247" s="308"/>
      <c r="H247" s="308"/>
      <c r="I247" s="308"/>
      <c r="J247" s="308"/>
      <c r="K247" s="308"/>
      <c r="L247" s="308"/>
      <c r="M247" s="308"/>
      <c r="N247" s="308"/>
      <c r="O247" s="308"/>
      <c r="P247" s="308"/>
      <c r="Q247" s="308"/>
      <c r="R247" s="308"/>
    </row>
    <row r="248" spans="1:18" ht="26.05" customHeight="1" x14ac:dyDescent="0.3">
      <c r="A248" s="552" t="s">
        <v>288</v>
      </c>
      <c r="B248" s="306">
        <f>VLOOKUP(A248,豆子库存表!G:J,4,0)</f>
        <v>0</v>
      </c>
      <c r="C248" s="307">
        <f t="shared" si="3"/>
        <v>0</v>
      </c>
      <c r="D248" s="308"/>
      <c r="E248" s="308"/>
      <c r="F248" s="308"/>
      <c r="G248" s="308"/>
      <c r="H248" s="308"/>
      <c r="I248" s="308"/>
      <c r="J248" s="308"/>
      <c r="K248" s="308"/>
      <c r="L248" s="308"/>
      <c r="M248" s="308"/>
      <c r="N248" s="308"/>
      <c r="O248" s="308"/>
      <c r="P248" s="308"/>
      <c r="Q248" s="308"/>
      <c r="R248" s="308"/>
    </row>
    <row r="249" spans="1:18" ht="26.05" customHeight="1" x14ac:dyDescent="0.3">
      <c r="A249" s="553" t="s">
        <v>290</v>
      </c>
      <c r="B249" s="306">
        <f>VLOOKUP(A249,豆子库存表!G:J,4,0)</f>
        <v>0</v>
      </c>
      <c r="C249" s="307">
        <f t="shared" si="3"/>
        <v>0</v>
      </c>
      <c r="D249" s="308"/>
      <c r="E249" s="308"/>
      <c r="F249" s="308"/>
      <c r="G249" s="308"/>
      <c r="H249" s="308"/>
      <c r="I249" s="308"/>
      <c r="J249" s="308"/>
      <c r="K249" s="308"/>
      <c r="L249" s="308"/>
      <c r="M249" s="308"/>
      <c r="N249" s="308"/>
      <c r="O249" s="308"/>
      <c r="P249" s="308"/>
      <c r="Q249" s="308"/>
      <c r="R249" s="308"/>
    </row>
    <row r="250" spans="1:18" ht="26.05" customHeight="1" x14ac:dyDescent="0.3">
      <c r="A250" s="554" t="s">
        <v>292</v>
      </c>
      <c r="B250" s="306">
        <f>VLOOKUP(A250,豆子库存表!G:J,4,0)</f>
        <v>0</v>
      </c>
      <c r="C250" s="307">
        <f t="shared" si="3"/>
        <v>0</v>
      </c>
      <c r="D250" s="308"/>
      <c r="E250" s="308"/>
      <c r="F250" s="308"/>
      <c r="G250" s="308"/>
      <c r="H250" s="308"/>
      <c r="I250" s="308"/>
      <c r="J250" s="308"/>
      <c r="K250" s="308"/>
      <c r="L250" s="308"/>
      <c r="M250" s="308"/>
      <c r="N250" s="308"/>
      <c r="O250" s="308"/>
      <c r="P250" s="308"/>
      <c r="Q250" s="308"/>
      <c r="R250" s="308"/>
    </row>
    <row r="251" spans="1:18" ht="26.05" customHeight="1" x14ac:dyDescent="0.3">
      <c r="A251" s="555" t="s">
        <v>294</v>
      </c>
      <c r="B251" s="306">
        <f>VLOOKUP(A251,豆子库存表!G:J,4,0)</f>
        <v>0</v>
      </c>
      <c r="C251" s="307">
        <f t="shared" si="3"/>
        <v>0</v>
      </c>
      <c r="D251" s="308"/>
      <c r="E251" s="308"/>
      <c r="F251" s="308"/>
      <c r="G251" s="308"/>
      <c r="H251" s="308"/>
      <c r="I251" s="308"/>
      <c r="J251" s="308"/>
      <c r="K251" s="308"/>
      <c r="L251" s="308"/>
      <c r="M251" s="308"/>
      <c r="N251" s="308"/>
      <c r="O251" s="308"/>
      <c r="P251" s="308"/>
      <c r="Q251" s="308"/>
      <c r="R251" s="308"/>
    </row>
    <row r="252" spans="1:18" ht="26.05" customHeight="1" x14ac:dyDescent="0.3">
      <c r="A252" s="556" t="s">
        <v>296</v>
      </c>
      <c r="B252" s="306">
        <f>VLOOKUP(A252,豆子库存表!G:J,4,0)</f>
        <v>0</v>
      </c>
      <c r="C252" s="307">
        <f t="shared" si="3"/>
        <v>0</v>
      </c>
      <c r="D252" s="308"/>
      <c r="E252" s="308"/>
      <c r="F252" s="308"/>
      <c r="G252" s="308"/>
      <c r="H252" s="308"/>
      <c r="I252" s="308"/>
      <c r="J252" s="308"/>
      <c r="K252" s="308"/>
      <c r="L252" s="308"/>
      <c r="M252" s="308"/>
      <c r="N252" s="308"/>
      <c r="O252" s="308"/>
      <c r="P252" s="308"/>
      <c r="Q252" s="308"/>
      <c r="R252" s="308"/>
    </row>
    <row r="253" spans="1:18" ht="26.05" customHeight="1" x14ac:dyDescent="0.3">
      <c r="A253" s="557" t="s">
        <v>213</v>
      </c>
      <c r="B253" s="306">
        <f>VLOOKUP(A253,豆子库存表!M:P,4,0)</f>
        <v>0</v>
      </c>
      <c r="C253" s="307">
        <f t="shared" si="3"/>
        <v>0</v>
      </c>
      <c r="D253" s="308"/>
      <c r="E253" s="308"/>
      <c r="F253" s="308"/>
      <c r="G253" s="308"/>
      <c r="H253" s="308"/>
      <c r="I253" s="308"/>
      <c r="J253" s="308"/>
      <c r="K253" s="308"/>
      <c r="L253" s="308"/>
      <c r="M253" s="308"/>
      <c r="N253" s="308"/>
      <c r="O253" s="308"/>
      <c r="P253" s="308"/>
      <c r="Q253" s="308"/>
      <c r="R253" s="308"/>
    </row>
    <row r="254" spans="1:18" ht="26.05" customHeight="1" x14ac:dyDescent="0.3">
      <c r="A254" s="558" t="s">
        <v>217</v>
      </c>
      <c r="B254" s="306">
        <f>VLOOKUP(A254,豆子库存表!M:P,4,0)</f>
        <v>0</v>
      </c>
      <c r="C254" s="307">
        <f t="shared" si="3"/>
        <v>0</v>
      </c>
      <c r="D254" s="308"/>
      <c r="E254" s="308"/>
      <c r="F254" s="308"/>
      <c r="G254" s="308"/>
      <c r="H254" s="308"/>
      <c r="I254" s="308"/>
      <c r="J254" s="308"/>
      <c r="K254" s="308"/>
      <c r="L254" s="308"/>
      <c r="M254" s="308"/>
      <c r="N254" s="308"/>
      <c r="O254" s="308"/>
      <c r="P254" s="308"/>
      <c r="Q254" s="308"/>
      <c r="R254" s="308"/>
    </row>
    <row r="255" spans="1:18" ht="26.05" customHeight="1" x14ac:dyDescent="0.3">
      <c r="A255" s="559" t="s">
        <v>221</v>
      </c>
      <c r="B255" s="306">
        <f>VLOOKUP(A255,豆子库存表!M:P,4,0)</f>
        <v>0</v>
      </c>
      <c r="C255" s="307">
        <f t="shared" si="3"/>
        <v>0</v>
      </c>
      <c r="D255" s="308"/>
      <c r="E255" s="308"/>
      <c r="F255" s="308"/>
      <c r="G255" s="308"/>
      <c r="H255" s="308"/>
      <c r="I255" s="308"/>
      <c r="J255" s="308"/>
      <c r="K255" s="308"/>
      <c r="L255" s="308"/>
      <c r="M255" s="308"/>
      <c r="N255" s="308"/>
      <c r="O255" s="308"/>
      <c r="P255" s="308"/>
      <c r="Q255" s="308"/>
      <c r="R255" s="308"/>
    </row>
    <row r="256" spans="1:18" ht="26.05" customHeight="1" x14ac:dyDescent="0.3">
      <c r="A256" s="560" t="s">
        <v>225</v>
      </c>
      <c r="B256" s="306">
        <f>VLOOKUP(A256,豆子库存表!M:P,4,0)</f>
        <v>0</v>
      </c>
      <c r="C256" s="307">
        <f t="shared" si="3"/>
        <v>0</v>
      </c>
      <c r="D256" s="308"/>
      <c r="E256" s="308"/>
      <c r="F256" s="308"/>
      <c r="G256" s="308"/>
      <c r="H256" s="308"/>
      <c r="I256" s="308"/>
      <c r="J256" s="308"/>
      <c r="K256" s="308"/>
      <c r="L256" s="308"/>
      <c r="M256" s="308"/>
      <c r="N256" s="308"/>
      <c r="O256" s="308"/>
      <c r="P256" s="308"/>
      <c r="Q256" s="308"/>
      <c r="R256" s="308"/>
    </row>
    <row r="257" spans="1:18" ht="26.05" customHeight="1" x14ac:dyDescent="0.3">
      <c r="A257" s="561" t="s">
        <v>229</v>
      </c>
      <c r="B257" s="306">
        <f>VLOOKUP(A257,豆子库存表!M:P,4,0)</f>
        <v>0</v>
      </c>
      <c r="C257" s="307">
        <f t="shared" si="3"/>
        <v>0</v>
      </c>
      <c r="D257" s="308"/>
      <c r="E257" s="308"/>
      <c r="F257" s="308"/>
      <c r="G257" s="308"/>
      <c r="H257" s="308"/>
      <c r="I257" s="308"/>
      <c r="J257" s="308"/>
      <c r="K257" s="308"/>
      <c r="L257" s="308"/>
      <c r="M257" s="308"/>
      <c r="N257" s="308"/>
      <c r="O257" s="308"/>
      <c r="P257" s="308"/>
      <c r="Q257" s="308"/>
      <c r="R257" s="308"/>
    </row>
    <row r="258" spans="1:18" ht="26.05" customHeight="1" x14ac:dyDescent="0.3">
      <c r="A258" s="562" t="s">
        <v>233</v>
      </c>
      <c r="B258" s="306">
        <f>VLOOKUP(A258,豆子库存表!M:P,4,0)</f>
        <v>0</v>
      </c>
      <c r="C258" s="307">
        <f t="shared" si="3"/>
        <v>0</v>
      </c>
      <c r="D258" s="308"/>
      <c r="E258" s="308"/>
      <c r="F258" s="308"/>
      <c r="G258" s="308"/>
      <c r="H258" s="308"/>
      <c r="I258" s="308"/>
      <c r="J258" s="308"/>
      <c r="K258" s="308"/>
      <c r="L258" s="308"/>
      <c r="M258" s="308"/>
      <c r="N258" s="308"/>
      <c r="O258" s="308"/>
      <c r="P258" s="308"/>
      <c r="Q258" s="308"/>
      <c r="R258" s="308"/>
    </row>
    <row r="259" spans="1:18" ht="26.05" customHeight="1" x14ac:dyDescent="0.3">
      <c r="A259" s="563" t="s">
        <v>237</v>
      </c>
      <c r="B259" s="306">
        <f>VLOOKUP(A259,豆子库存表!M:P,4,0)</f>
        <v>0</v>
      </c>
      <c r="C259" s="307">
        <f t="shared" si="3"/>
        <v>0</v>
      </c>
      <c r="D259" s="308"/>
      <c r="E259" s="308"/>
      <c r="F259" s="308"/>
      <c r="G259" s="308"/>
      <c r="H259" s="308"/>
      <c r="I259" s="308"/>
      <c r="J259" s="308"/>
      <c r="K259" s="308"/>
      <c r="L259" s="308"/>
      <c r="M259" s="308"/>
      <c r="N259" s="308"/>
      <c r="O259" s="308"/>
      <c r="P259" s="308"/>
      <c r="Q259" s="308"/>
      <c r="R259" s="308"/>
    </row>
    <row r="260" spans="1:18" ht="26.05" customHeight="1" x14ac:dyDescent="0.3">
      <c r="A260" s="564" t="s">
        <v>241</v>
      </c>
      <c r="B260" s="306">
        <f>VLOOKUP(A260,豆子库存表!M:P,4,0)</f>
        <v>0</v>
      </c>
      <c r="C260" s="307">
        <f t="shared" si="3"/>
        <v>0</v>
      </c>
      <c r="D260" s="308"/>
      <c r="E260" s="308"/>
      <c r="F260" s="308"/>
      <c r="G260" s="308"/>
      <c r="H260" s="308"/>
      <c r="I260" s="308"/>
      <c r="J260" s="308"/>
      <c r="K260" s="308"/>
      <c r="L260" s="308"/>
      <c r="M260" s="308"/>
      <c r="N260" s="308"/>
      <c r="O260" s="308"/>
      <c r="P260" s="308"/>
      <c r="Q260" s="308"/>
      <c r="R260" s="308"/>
    </row>
    <row r="261" spans="1:18" ht="26.05" customHeight="1" x14ac:dyDescent="0.3">
      <c r="A261" s="565" t="s">
        <v>245</v>
      </c>
      <c r="B261" s="306">
        <f>VLOOKUP(A261,豆子库存表!M:P,4,0)</f>
        <v>0</v>
      </c>
      <c r="C261" s="307">
        <f t="shared" ref="C261:C296" si="4">IF(SUM(D261:X261)-B261&lt;0,0,SUM(D261:X261)-B261)</f>
        <v>0</v>
      </c>
      <c r="D261" s="308"/>
      <c r="E261" s="308"/>
      <c r="F261" s="308"/>
      <c r="G261" s="308"/>
      <c r="H261" s="308"/>
      <c r="I261" s="308"/>
      <c r="J261" s="308"/>
      <c r="K261" s="308"/>
      <c r="L261" s="308"/>
      <c r="M261" s="308"/>
      <c r="N261" s="308"/>
      <c r="O261" s="308"/>
      <c r="P261" s="308"/>
      <c r="Q261" s="308"/>
      <c r="R261" s="308"/>
    </row>
    <row r="262" spans="1:18" ht="26.05" customHeight="1" x14ac:dyDescent="0.3">
      <c r="A262" s="566" t="s">
        <v>249</v>
      </c>
      <c r="B262" s="306">
        <f>VLOOKUP(A262,豆子库存表!M:P,4,0)</f>
        <v>0</v>
      </c>
      <c r="C262" s="307">
        <f t="shared" si="4"/>
        <v>0</v>
      </c>
      <c r="D262" s="308"/>
      <c r="E262" s="308"/>
      <c r="F262" s="308"/>
      <c r="G262" s="308"/>
      <c r="H262" s="308"/>
      <c r="I262" s="308"/>
      <c r="J262" s="308"/>
      <c r="K262" s="308"/>
      <c r="L262" s="308"/>
      <c r="M262" s="308"/>
      <c r="N262" s="308"/>
      <c r="O262" s="308"/>
      <c r="P262" s="308"/>
      <c r="Q262" s="308"/>
      <c r="R262" s="308"/>
    </row>
    <row r="263" spans="1:18" ht="26.05" customHeight="1" x14ac:dyDescent="0.3">
      <c r="A263" s="567" t="s">
        <v>253</v>
      </c>
      <c r="B263" s="306">
        <f>VLOOKUP(A263,豆子库存表!M:P,4,0)</f>
        <v>0</v>
      </c>
      <c r="C263" s="307">
        <f t="shared" si="4"/>
        <v>0</v>
      </c>
      <c r="D263" s="308"/>
      <c r="E263" s="308"/>
      <c r="F263" s="308"/>
      <c r="G263" s="308"/>
      <c r="H263" s="308"/>
      <c r="I263" s="308"/>
      <c r="J263" s="308"/>
      <c r="K263" s="308"/>
      <c r="L263" s="308"/>
      <c r="M263" s="308"/>
      <c r="N263" s="308"/>
      <c r="O263" s="308"/>
      <c r="P263" s="308"/>
      <c r="Q263" s="308"/>
      <c r="R263" s="308"/>
    </row>
    <row r="264" spans="1:18" ht="26.05" customHeight="1" x14ac:dyDescent="0.3">
      <c r="A264" s="568" t="s">
        <v>257</v>
      </c>
      <c r="B264" s="306">
        <f>VLOOKUP(A264,豆子库存表!M:P,4,0)</f>
        <v>0</v>
      </c>
      <c r="C264" s="307">
        <f t="shared" si="4"/>
        <v>0</v>
      </c>
      <c r="D264" s="308"/>
      <c r="E264" s="308"/>
      <c r="F264" s="308"/>
      <c r="G264" s="308"/>
      <c r="H264" s="308"/>
      <c r="I264" s="308"/>
      <c r="J264" s="308"/>
      <c r="K264" s="308"/>
      <c r="L264" s="308"/>
      <c r="M264" s="308"/>
      <c r="N264" s="308"/>
      <c r="O264" s="308"/>
      <c r="P264" s="308"/>
      <c r="Q264" s="308"/>
      <c r="R264" s="308"/>
    </row>
    <row r="265" spans="1:18" ht="26.05" customHeight="1" x14ac:dyDescent="0.3">
      <c r="A265" s="569" t="s">
        <v>261</v>
      </c>
      <c r="B265" s="306">
        <f>VLOOKUP(A265,豆子库存表!M:P,4,0)</f>
        <v>0</v>
      </c>
      <c r="C265" s="307">
        <f t="shared" si="4"/>
        <v>0</v>
      </c>
      <c r="D265" s="308"/>
      <c r="E265" s="308"/>
      <c r="F265" s="308"/>
      <c r="G265" s="308"/>
      <c r="H265" s="308"/>
      <c r="I265" s="308"/>
      <c r="J265" s="308"/>
      <c r="K265" s="308"/>
      <c r="L265" s="308"/>
      <c r="M265" s="308"/>
      <c r="N265" s="308"/>
      <c r="O265" s="308"/>
      <c r="P265" s="308"/>
      <c r="Q265" s="308"/>
      <c r="R265" s="308"/>
    </row>
    <row r="266" spans="1:18" ht="26.05" customHeight="1" x14ac:dyDescent="0.3">
      <c r="A266" s="570" t="s">
        <v>265</v>
      </c>
      <c r="B266" s="306">
        <f>VLOOKUP(A266,豆子库存表!M:P,4,0)</f>
        <v>0</v>
      </c>
      <c r="C266" s="307">
        <f t="shared" si="4"/>
        <v>0</v>
      </c>
      <c r="D266" s="308"/>
      <c r="E266" s="308"/>
      <c r="F266" s="308"/>
      <c r="G266" s="308"/>
      <c r="H266" s="308"/>
      <c r="I266" s="308"/>
      <c r="J266" s="308"/>
      <c r="K266" s="308"/>
      <c r="L266" s="308"/>
      <c r="M266" s="308"/>
      <c r="N266" s="308"/>
      <c r="O266" s="308"/>
      <c r="P266" s="308"/>
      <c r="Q266" s="308"/>
      <c r="R266" s="308"/>
    </row>
    <row r="267" spans="1:18" ht="26.05" customHeight="1" x14ac:dyDescent="0.3">
      <c r="A267" s="571" t="s">
        <v>269</v>
      </c>
      <c r="B267" s="306">
        <f>VLOOKUP(A267,豆子库存表!M:P,4,0)</f>
        <v>0</v>
      </c>
      <c r="C267" s="307">
        <f t="shared" si="4"/>
        <v>0</v>
      </c>
      <c r="D267" s="308"/>
      <c r="E267" s="308"/>
      <c r="F267" s="308"/>
      <c r="G267" s="308"/>
      <c r="H267" s="308"/>
      <c r="I267" s="308"/>
      <c r="J267" s="308"/>
      <c r="K267" s="308"/>
      <c r="L267" s="308"/>
      <c r="M267" s="308"/>
      <c r="N267" s="308"/>
      <c r="O267" s="308"/>
      <c r="P267" s="308"/>
      <c r="Q267" s="308"/>
      <c r="R267" s="308"/>
    </row>
    <row r="268" spans="1:18" ht="26.05" customHeight="1" x14ac:dyDescent="0.3">
      <c r="A268" s="572" t="s">
        <v>272</v>
      </c>
      <c r="B268" s="306">
        <f>VLOOKUP(A268,豆子库存表!M:P,4,0)</f>
        <v>0</v>
      </c>
      <c r="C268" s="307">
        <f t="shared" si="4"/>
        <v>0</v>
      </c>
      <c r="D268" s="308"/>
      <c r="E268" s="308"/>
      <c r="F268" s="308"/>
      <c r="G268" s="308"/>
      <c r="H268" s="308"/>
      <c r="I268" s="308"/>
      <c r="J268" s="308"/>
      <c r="K268" s="308"/>
      <c r="L268" s="308"/>
      <c r="M268" s="308"/>
      <c r="N268" s="308"/>
      <c r="O268" s="308"/>
      <c r="P268" s="308"/>
      <c r="Q268" s="308"/>
      <c r="R268" s="308"/>
    </row>
    <row r="269" spans="1:18" ht="26.05" customHeight="1" x14ac:dyDescent="0.3">
      <c r="A269" s="573" t="s">
        <v>275</v>
      </c>
      <c r="B269" s="306">
        <f>VLOOKUP(A269,豆子库存表!M:P,4,0)</f>
        <v>0</v>
      </c>
      <c r="C269" s="307">
        <f t="shared" si="4"/>
        <v>0</v>
      </c>
      <c r="D269" s="308"/>
      <c r="E269" s="308"/>
      <c r="F269" s="308"/>
      <c r="G269" s="308"/>
      <c r="H269" s="308"/>
      <c r="I269" s="308"/>
      <c r="J269" s="308"/>
      <c r="K269" s="308"/>
      <c r="L269" s="308"/>
      <c r="M269" s="308"/>
      <c r="N269" s="308"/>
      <c r="O269" s="308"/>
      <c r="P269" s="308"/>
      <c r="Q269" s="308"/>
      <c r="R269" s="308"/>
    </row>
    <row r="270" spans="1:18" ht="26.05" customHeight="1" x14ac:dyDescent="0.3">
      <c r="A270" s="574" t="s">
        <v>277</v>
      </c>
      <c r="B270" s="306">
        <f>VLOOKUP(A270,豆子库存表!M:P,4,0)</f>
        <v>0</v>
      </c>
      <c r="C270" s="307">
        <f t="shared" si="4"/>
        <v>0</v>
      </c>
      <c r="D270" s="308"/>
      <c r="E270" s="308"/>
      <c r="F270" s="308"/>
      <c r="G270" s="308"/>
      <c r="H270" s="308"/>
      <c r="I270" s="308"/>
      <c r="J270" s="308"/>
      <c r="K270" s="308"/>
      <c r="L270" s="308"/>
      <c r="M270" s="308"/>
      <c r="N270" s="308"/>
      <c r="O270" s="308"/>
      <c r="P270" s="308"/>
      <c r="Q270" s="308"/>
      <c r="R270" s="308"/>
    </row>
    <row r="271" spans="1:18" ht="26.05" customHeight="1" x14ac:dyDescent="0.3">
      <c r="A271" s="575" t="s">
        <v>279</v>
      </c>
      <c r="B271" s="306">
        <f>VLOOKUP(A271,豆子库存表!M:P,4,0)</f>
        <v>0</v>
      </c>
      <c r="C271" s="307">
        <f t="shared" si="4"/>
        <v>0</v>
      </c>
      <c r="D271" s="308"/>
      <c r="E271" s="308"/>
      <c r="F271" s="308"/>
      <c r="G271" s="308"/>
      <c r="H271" s="308"/>
      <c r="I271" s="308"/>
      <c r="J271" s="308"/>
      <c r="K271" s="308"/>
      <c r="L271" s="308"/>
      <c r="M271" s="308"/>
      <c r="N271" s="308"/>
      <c r="O271" s="308"/>
      <c r="P271" s="308"/>
      <c r="Q271" s="308"/>
      <c r="R271" s="308"/>
    </row>
    <row r="272" spans="1:18" ht="26.05" customHeight="1" x14ac:dyDescent="0.3">
      <c r="A272" s="576" t="s">
        <v>281</v>
      </c>
      <c r="B272" s="306">
        <f>VLOOKUP(A272,豆子库存表!M:P,4,0)</f>
        <v>0</v>
      </c>
      <c r="C272" s="307">
        <f t="shared" si="4"/>
        <v>0</v>
      </c>
      <c r="D272" s="308"/>
      <c r="E272" s="308"/>
      <c r="F272" s="308"/>
      <c r="G272" s="308"/>
      <c r="H272" s="308"/>
      <c r="I272" s="308"/>
      <c r="J272" s="308"/>
      <c r="K272" s="308"/>
      <c r="L272" s="308"/>
      <c r="M272" s="308"/>
      <c r="N272" s="308"/>
      <c r="O272" s="308"/>
      <c r="P272" s="308"/>
      <c r="Q272" s="308"/>
      <c r="R272" s="308"/>
    </row>
    <row r="273" spans="1:18" ht="26.05" customHeight="1" x14ac:dyDescent="0.3">
      <c r="A273" s="577" t="s">
        <v>283</v>
      </c>
      <c r="B273" s="306">
        <f>VLOOKUP(A273,豆子库存表!M:P,4,0)</f>
        <v>0</v>
      </c>
      <c r="C273" s="307">
        <f t="shared" si="4"/>
        <v>0</v>
      </c>
      <c r="D273" s="308"/>
      <c r="E273" s="308"/>
      <c r="F273" s="308"/>
      <c r="G273" s="308"/>
      <c r="H273" s="308"/>
      <c r="I273" s="308"/>
      <c r="J273" s="308"/>
      <c r="K273" s="308"/>
      <c r="L273" s="308"/>
      <c r="M273" s="308"/>
      <c r="N273" s="308"/>
      <c r="O273" s="308"/>
      <c r="P273" s="308"/>
      <c r="Q273" s="308"/>
      <c r="R273" s="308"/>
    </row>
    <row r="274" spans="1:18" ht="26.05" customHeight="1" x14ac:dyDescent="0.3">
      <c r="A274" s="578" t="s">
        <v>285</v>
      </c>
      <c r="B274" s="306">
        <f>VLOOKUP(A274,豆子库存表!M:P,4,0)</f>
        <v>0</v>
      </c>
      <c r="C274" s="307">
        <f t="shared" si="4"/>
        <v>0</v>
      </c>
      <c r="D274" s="308"/>
      <c r="E274" s="308"/>
      <c r="F274" s="308"/>
      <c r="G274" s="308"/>
      <c r="H274" s="308"/>
      <c r="I274" s="308"/>
      <c r="J274" s="308"/>
      <c r="K274" s="308"/>
      <c r="L274" s="308"/>
      <c r="M274" s="308"/>
      <c r="N274" s="308"/>
      <c r="O274" s="308"/>
      <c r="P274" s="308"/>
      <c r="Q274" s="308"/>
      <c r="R274" s="308"/>
    </row>
    <row r="275" spans="1:18" ht="26.05" customHeight="1" x14ac:dyDescent="0.3">
      <c r="A275" s="579" t="s">
        <v>287</v>
      </c>
      <c r="B275" s="306">
        <f>VLOOKUP(A275,豆子库存表!M:P,4,0)</f>
        <v>0</v>
      </c>
      <c r="C275" s="307">
        <f t="shared" si="4"/>
        <v>0</v>
      </c>
      <c r="D275" s="308"/>
      <c r="E275" s="308"/>
      <c r="F275" s="308"/>
      <c r="G275" s="308"/>
      <c r="H275" s="308"/>
      <c r="I275" s="308"/>
      <c r="J275" s="308"/>
      <c r="K275" s="308"/>
      <c r="L275" s="308"/>
      <c r="M275" s="308"/>
      <c r="N275" s="308"/>
      <c r="O275" s="308"/>
      <c r="P275" s="308"/>
      <c r="Q275" s="308"/>
      <c r="R275" s="308"/>
    </row>
    <row r="276" spans="1:18" ht="26.05" customHeight="1" x14ac:dyDescent="0.3">
      <c r="A276" s="580" t="s">
        <v>289</v>
      </c>
      <c r="B276" s="306">
        <f>VLOOKUP(A276,豆子库存表!M:P,4,0)</f>
        <v>0</v>
      </c>
      <c r="C276" s="307">
        <f t="shared" si="4"/>
        <v>0</v>
      </c>
      <c r="D276" s="308"/>
      <c r="E276" s="308"/>
      <c r="F276" s="308"/>
      <c r="G276" s="308"/>
      <c r="H276" s="308"/>
      <c r="I276" s="308"/>
      <c r="J276" s="308"/>
      <c r="K276" s="308"/>
      <c r="L276" s="308"/>
      <c r="M276" s="308"/>
      <c r="N276" s="308"/>
      <c r="O276" s="308"/>
      <c r="P276" s="308"/>
      <c r="Q276" s="308"/>
      <c r="R276" s="308"/>
    </row>
    <row r="277" spans="1:18" ht="26.05" customHeight="1" x14ac:dyDescent="0.3">
      <c r="A277" s="581" t="s">
        <v>291</v>
      </c>
      <c r="B277" s="306">
        <f>VLOOKUP(A277,豆子库存表!M:P,4,0)</f>
        <v>0</v>
      </c>
      <c r="C277" s="307">
        <f t="shared" si="4"/>
        <v>0</v>
      </c>
      <c r="D277" s="308"/>
      <c r="E277" s="308"/>
      <c r="F277" s="308"/>
      <c r="G277" s="308"/>
      <c r="H277" s="308"/>
      <c r="I277" s="308"/>
      <c r="J277" s="308"/>
      <c r="K277" s="308"/>
      <c r="L277" s="308"/>
      <c r="M277" s="308"/>
      <c r="N277" s="308"/>
      <c r="O277" s="308"/>
      <c r="P277" s="308"/>
      <c r="Q277" s="308"/>
      <c r="R277" s="308"/>
    </row>
    <row r="278" spans="1:18" ht="26.05" customHeight="1" x14ac:dyDescent="0.3">
      <c r="A278" s="582" t="s">
        <v>293</v>
      </c>
      <c r="B278" s="306">
        <f>VLOOKUP(A278,豆子库存表!M:P,4,0)</f>
        <v>0</v>
      </c>
      <c r="C278" s="307">
        <f t="shared" si="4"/>
        <v>0</v>
      </c>
      <c r="D278" s="308"/>
      <c r="E278" s="308"/>
      <c r="F278" s="308"/>
      <c r="G278" s="308"/>
      <c r="H278" s="308"/>
      <c r="I278" s="308"/>
      <c r="J278" s="308"/>
      <c r="K278" s="308"/>
      <c r="L278" s="308"/>
      <c r="M278" s="308"/>
      <c r="N278" s="308"/>
      <c r="O278" s="308"/>
      <c r="P278" s="308"/>
      <c r="Q278" s="308"/>
      <c r="R278" s="308"/>
    </row>
    <row r="279" spans="1:18" ht="26.05" customHeight="1" x14ac:dyDescent="0.3">
      <c r="A279" s="583" t="s">
        <v>295</v>
      </c>
      <c r="B279" s="306">
        <f>VLOOKUP(A279,豆子库存表!M:P,4,0)</f>
        <v>0</v>
      </c>
      <c r="C279" s="307">
        <f t="shared" si="4"/>
        <v>0</v>
      </c>
      <c r="D279" s="308"/>
      <c r="E279" s="308"/>
      <c r="F279" s="308"/>
      <c r="G279" s="308"/>
      <c r="H279" s="308"/>
      <c r="I279" s="308"/>
      <c r="J279" s="308"/>
      <c r="K279" s="308"/>
      <c r="L279" s="308"/>
      <c r="M279" s="308"/>
      <c r="N279" s="308"/>
      <c r="O279" s="308"/>
      <c r="P279" s="308"/>
      <c r="Q279" s="308"/>
      <c r="R279" s="308"/>
    </row>
    <row r="280" spans="1:18" ht="26.05" customHeight="1" x14ac:dyDescent="0.3">
      <c r="A280" s="584" t="s">
        <v>297</v>
      </c>
      <c r="B280" s="306">
        <f>VLOOKUP(A280,豆子库存表!M:P,4,0)</f>
        <v>0</v>
      </c>
      <c r="C280" s="307">
        <f t="shared" si="4"/>
        <v>0</v>
      </c>
      <c r="D280" s="308"/>
      <c r="E280" s="308"/>
      <c r="F280" s="308"/>
      <c r="G280" s="308"/>
      <c r="H280" s="308"/>
      <c r="I280" s="308"/>
      <c r="J280" s="308"/>
      <c r="K280" s="308"/>
      <c r="L280" s="308"/>
      <c r="M280" s="308"/>
      <c r="N280" s="308"/>
      <c r="O280" s="308"/>
      <c r="P280" s="308"/>
      <c r="Q280" s="308"/>
      <c r="R280" s="308"/>
    </row>
    <row r="281" spans="1:18" ht="26.05" customHeight="1" x14ac:dyDescent="0.3">
      <c r="A281" s="306" t="s">
        <v>214</v>
      </c>
      <c r="B281" s="306">
        <f>VLOOKUP(A281,豆子库存表!S:W,4,0)</f>
        <v>0</v>
      </c>
      <c r="C281" s="307">
        <f t="shared" si="4"/>
        <v>0</v>
      </c>
      <c r="D281" s="308"/>
      <c r="E281" s="308"/>
      <c r="F281" s="308"/>
      <c r="G281" s="308"/>
      <c r="H281" s="308"/>
      <c r="I281" s="308"/>
      <c r="J281" s="308"/>
      <c r="K281" s="308"/>
      <c r="L281" s="308"/>
      <c r="M281" s="308"/>
      <c r="N281" s="308"/>
      <c r="O281" s="308"/>
      <c r="P281" s="308"/>
      <c r="Q281" s="308"/>
      <c r="R281" s="308"/>
    </row>
    <row r="282" spans="1:18" ht="26.05" customHeight="1" x14ac:dyDescent="0.3">
      <c r="A282" s="585" t="s">
        <v>218</v>
      </c>
      <c r="B282" s="306">
        <f>VLOOKUP(A282,豆子库存表!S:W,4,0)</f>
        <v>0</v>
      </c>
      <c r="C282" s="307">
        <f t="shared" si="4"/>
        <v>0</v>
      </c>
      <c r="D282" s="308"/>
      <c r="E282" s="308"/>
      <c r="F282" s="308"/>
      <c r="G282" s="308"/>
      <c r="H282" s="308"/>
      <c r="I282" s="308"/>
      <c r="J282" s="308"/>
      <c r="K282" s="308"/>
      <c r="L282" s="308"/>
      <c r="M282" s="308"/>
      <c r="N282" s="308"/>
      <c r="O282" s="308"/>
      <c r="P282" s="308"/>
      <c r="Q282" s="308"/>
      <c r="R282" s="308"/>
    </row>
    <row r="283" spans="1:18" ht="26.05" customHeight="1" x14ac:dyDescent="0.3">
      <c r="A283" s="586" t="s">
        <v>222</v>
      </c>
      <c r="B283" s="306">
        <f>VLOOKUP(A283,豆子库存表!S:W,4,0)</f>
        <v>0</v>
      </c>
      <c r="C283" s="307">
        <f t="shared" si="4"/>
        <v>0</v>
      </c>
      <c r="D283" s="308"/>
      <c r="E283" s="308"/>
      <c r="F283" s="308"/>
      <c r="G283" s="308"/>
      <c r="H283" s="308"/>
      <c r="I283" s="308"/>
      <c r="J283" s="308"/>
      <c r="K283" s="308"/>
      <c r="L283" s="308"/>
      <c r="M283" s="308"/>
      <c r="N283" s="308"/>
      <c r="O283" s="308"/>
      <c r="P283" s="308"/>
      <c r="Q283" s="308"/>
      <c r="R283" s="308"/>
    </row>
    <row r="284" spans="1:18" ht="26.05" customHeight="1" x14ac:dyDescent="0.3">
      <c r="A284" s="587" t="s">
        <v>226</v>
      </c>
      <c r="B284" s="306">
        <f>VLOOKUP(A284,豆子库存表!S:W,4,0)</f>
        <v>0</v>
      </c>
      <c r="C284" s="307">
        <f t="shared" si="4"/>
        <v>0</v>
      </c>
      <c r="D284" s="308"/>
      <c r="E284" s="308"/>
      <c r="F284" s="308"/>
      <c r="G284" s="308"/>
      <c r="H284" s="308"/>
      <c r="I284" s="308"/>
      <c r="J284" s="308"/>
      <c r="K284" s="308"/>
      <c r="L284" s="308"/>
      <c r="M284" s="308"/>
      <c r="N284" s="308"/>
      <c r="O284" s="308"/>
      <c r="P284" s="308"/>
      <c r="Q284" s="308"/>
      <c r="R284" s="308"/>
    </row>
    <row r="285" spans="1:18" ht="26.05" customHeight="1" x14ac:dyDescent="0.3">
      <c r="A285" s="588" t="s">
        <v>230</v>
      </c>
      <c r="B285" s="306">
        <f>VLOOKUP(A285,豆子库存表!S:W,4,0)</f>
        <v>0</v>
      </c>
      <c r="C285" s="307">
        <f t="shared" si="4"/>
        <v>0</v>
      </c>
      <c r="D285" s="308"/>
      <c r="E285" s="308"/>
      <c r="F285" s="308"/>
      <c r="G285" s="308"/>
      <c r="H285" s="308"/>
      <c r="I285" s="308"/>
      <c r="J285" s="308"/>
      <c r="K285" s="308"/>
      <c r="L285" s="308"/>
      <c r="M285" s="308"/>
      <c r="N285" s="308"/>
      <c r="O285" s="308"/>
      <c r="P285" s="308"/>
      <c r="Q285" s="308"/>
      <c r="R285" s="308"/>
    </row>
    <row r="286" spans="1:18" ht="26.05" customHeight="1" x14ac:dyDescent="0.3">
      <c r="A286" s="589" t="s">
        <v>234</v>
      </c>
      <c r="B286" s="306">
        <f>VLOOKUP(A286,豆子库存表!S:W,4,0)</f>
        <v>0</v>
      </c>
      <c r="C286" s="307">
        <f t="shared" si="4"/>
        <v>0</v>
      </c>
      <c r="D286" s="308"/>
      <c r="E286" s="308"/>
      <c r="F286" s="308"/>
      <c r="G286" s="308"/>
      <c r="H286" s="308"/>
      <c r="I286" s="308"/>
      <c r="J286" s="308"/>
      <c r="K286" s="308"/>
      <c r="L286" s="308"/>
      <c r="M286" s="308"/>
      <c r="N286" s="308"/>
      <c r="O286" s="308"/>
      <c r="P286" s="308"/>
      <c r="Q286" s="308"/>
      <c r="R286" s="308"/>
    </row>
    <row r="287" spans="1:18" ht="26.05" customHeight="1" x14ac:dyDescent="0.3">
      <c r="A287" s="590" t="s">
        <v>238</v>
      </c>
      <c r="B287" s="306">
        <f>VLOOKUP(A287,豆子库存表!S:W,4,0)</f>
        <v>0</v>
      </c>
      <c r="C287" s="307">
        <f t="shared" si="4"/>
        <v>0</v>
      </c>
      <c r="D287" s="308"/>
      <c r="E287" s="308"/>
      <c r="F287" s="308"/>
      <c r="G287" s="308"/>
      <c r="H287" s="308"/>
      <c r="I287" s="308"/>
      <c r="J287" s="308"/>
      <c r="K287" s="308"/>
      <c r="L287" s="308"/>
      <c r="M287" s="308"/>
      <c r="N287" s="308"/>
      <c r="O287" s="308"/>
      <c r="P287" s="308"/>
      <c r="Q287" s="308"/>
      <c r="R287" s="308"/>
    </row>
    <row r="288" spans="1:18" ht="26.05" customHeight="1" x14ac:dyDescent="0.3">
      <c r="A288" s="591" t="s">
        <v>242</v>
      </c>
      <c r="B288" s="306">
        <f>VLOOKUP(A288,豆子库存表!S:W,4,0)</f>
        <v>0</v>
      </c>
      <c r="C288" s="307">
        <f t="shared" si="4"/>
        <v>0</v>
      </c>
      <c r="D288" s="308"/>
      <c r="E288" s="308"/>
      <c r="F288" s="308"/>
      <c r="G288" s="308"/>
      <c r="H288" s="308"/>
      <c r="I288" s="308"/>
      <c r="J288" s="308"/>
      <c r="K288" s="308"/>
      <c r="L288" s="308"/>
      <c r="M288" s="308"/>
      <c r="N288" s="308"/>
      <c r="O288" s="308"/>
      <c r="P288" s="308"/>
      <c r="Q288" s="308"/>
      <c r="R288" s="308"/>
    </row>
    <row r="289" spans="1:18" ht="26.05" customHeight="1" x14ac:dyDescent="0.3">
      <c r="A289" s="592" t="s">
        <v>246</v>
      </c>
      <c r="B289" s="306">
        <f>VLOOKUP(A289,豆子库存表!S:W,4,0)</f>
        <v>0</v>
      </c>
      <c r="C289" s="307">
        <f t="shared" si="4"/>
        <v>0</v>
      </c>
      <c r="D289" s="308"/>
      <c r="E289" s="308"/>
      <c r="F289" s="308"/>
      <c r="G289" s="308"/>
      <c r="H289" s="308"/>
      <c r="I289" s="308"/>
      <c r="J289" s="308"/>
      <c r="K289" s="308"/>
      <c r="L289" s="308"/>
      <c r="M289" s="308"/>
      <c r="N289" s="308"/>
      <c r="O289" s="308"/>
      <c r="P289" s="308"/>
      <c r="Q289" s="308"/>
      <c r="R289" s="308"/>
    </row>
    <row r="290" spans="1:18" ht="26.05" customHeight="1" x14ac:dyDescent="0.3">
      <c r="A290" s="593" t="s">
        <v>250</v>
      </c>
      <c r="B290" s="306">
        <f>VLOOKUP(A290,豆子库存表!S:W,4,0)</f>
        <v>0</v>
      </c>
      <c r="C290" s="307">
        <f t="shared" si="4"/>
        <v>0</v>
      </c>
      <c r="D290" s="308"/>
      <c r="E290" s="308"/>
      <c r="F290" s="308"/>
      <c r="G290" s="308"/>
      <c r="H290" s="308"/>
      <c r="I290" s="308"/>
      <c r="J290" s="308"/>
      <c r="K290" s="308"/>
      <c r="L290" s="308"/>
      <c r="M290" s="308"/>
      <c r="N290" s="308"/>
      <c r="O290" s="308"/>
      <c r="P290" s="308"/>
      <c r="Q290" s="308"/>
      <c r="R290" s="308"/>
    </row>
    <row r="291" spans="1:18" ht="26.05" customHeight="1" x14ac:dyDescent="0.3">
      <c r="A291" s="594" t="s">
        <v>254</v>
      </c>
      <c r="B291" s="306">
        <f>VLOOKUP(A291,豆子库存表!S:W,4,0)</f>
        <v>0</v>
      </c>
      <c r="C291" s="307">
        <f t="shared" si="4"/>
        <v>0</v>
      </c>
      <c r="D291" s="308"/>
      <c r="E291" s="308"/>
      <c r="F291" s="308"/>
      <c r="G291" s="308"/>
      <c r="H291" s="308"/>
      <c r="I291" s="308"/>
      <c r="J291" s="308"/>
      <c r="K291" s="308"/>
      <c r="L291" s="308"/>
      <c r="M291" s="308"/>
      <c r="N291" s="308"/>
      <c r="O291" s="308"/>
      <c r="P291" s="308"/>
      <c r="Q291" s="308"/>
      <c r="R291" s="308"/>
    </row>
    <row r="292" spans="1:18" ht="26.05" customHeight="1" x14ac:dyDescent="0.3">
      <c r="A292" s="595" t="s">
        <v>258</v>
      </c>
      <c r="B292" s="306">
        <f>VLOOKUP(A292,豆子库存表!S:W,4,0)</f>
        <v>0</v>
      </c>
      <c r="C292" s="307">
        <f t="shared" si="4"/>
        <v>0</v>
      </c>
      <c r="D292" s="308"/>
      <c r="E292" s="308"/>
      <c r="F292" s="308"/>
      <c r="G292" s="308"/>
      <c r="H292" s="308"/>
      <c r="I292" s="308"/>
      <c r="J292" s="308"/>
      <c r="K292" s="308"/>
      <c r="L292" s="308"/>
      <c r="M292" s="308"/>
      <c r="N292" s="308"/>
      <c r="O292" s="308"/>
      <c r="P292" s="308"/>
      <c r="Q292" s="308"/>
      <c r="R292" s="308"/>
    </row>
    <row r="293" spans="1:18" ht="26.05" customHeight="1" x14ac:dyDescent="0.3">
      <c r="A293" s="596" t="s">
        <v>262</v>
      </c>
      <c r="B293" s="306">
        <f>VLOOKUP(A293,豆子库存表!S:W,4,0)</f>
        <v>0</v>
      </c>
      <c r="C293" s="307">
        <f t="shared" si="4"/>
        <v>0</v>
      </c>
      <c r="D293" s="308"/>
      <c r="E293" s="308"/>
      <c r="F293" s="308"/>
      <c r="G293" s="308"/>
      <c r="H293" s="308"/>
      <c r="I293" s="308"/>
      <c r="J293" s="308"/>
      <c r="K293" s="308"/>
      <c r="L293" s="308"/>
      <c r="M293" s="308"/>
      <c r="N293" s="308"/>
      <c r="O293" s="308"/>
      <c r="P293" s="308"/>
      <c r="Q293" s="308"/>
      <c r="R293" s="308"/>
    </row>
    <row r="294" spans="1:18" ht="26.05" customHeight="1" x14ac:dyDescent="0.3">
      <c r="A294" s="597" t="s">
        <v>266</v>
      </c>
      <c r="B294" s="306">
        <f>VLOOKUP(A294,豆子库存表!S:W,4,0)</f>
        <v>0</v>
      </c>
      <c r="C294" s="307">
        <f t="shared" si="4"/>
        <v>0</v>
      </c>
      <c r="D294" s="308"/>
      <c r="E294" s="308"/>
      <c r="F294" s="308"/>
      <c r="G294" s="308"/>
      <c r="H294" s="308"/>
      <c r="I294" s="308"/>
      <c r="J294" s="308"/>
      <c r="K294" s="308"/>
      <c r="L294" s="308"/>
      <c r="M294" s="308"/>
      <c r="N294" s="308"/>
      <c r="O294" s="308"/>
      <c r="P294" s="308"/>
      <c r="Q294" s="308"/>
      <c r="R294" s="308"/>
    </row>
    <row r="295" spans="1:18" ht="26.05" customHeight="1" x14ac:dyDescent="0.3">
      <c r="A295" s="598" t="s">
        <v>270</v>
      </c>
      <c r="B295" s="306">
        <f>VLOOKUP(A295,豆子库存表!S:W,4,0)</f>
        <v>0</v>
      </c>
      <c r="C295" s="307">
        <f t="shared" si="4"/>
        <v>0</v>
      </c>
      <c r="D295" s="308"/>
      <c r="E295" s="308"/>
      <c r="F295" s="308"/>
      <c r="G295" s="308"/>
      <c r="H295" s="308"/>
      <c r="I295" s="308"/>
      <c r="J295" s="308"/>
      <c r="K295" s="308"/>
      <c r="L295" s="308"/>
      <c r="M295" s="308"/>
      <c r="N295" s="308"/>
      <c r="O295" s="308"/>
      <c r="P295" s="308"/>
      <c r="Q295" s="308"/>
      <c r="R295" s="308"/>
    </row>
    <row r="296" spans="1:18" ht="26.05" customHeight="1" x14ac:dyDescent="0.3">
      <c r="A296" s="599" t="s">
        <v>273</v>
      </c>
      <c r="B296" s="306">
        <f>VLOOKUP(A296,豆子库存表!S:W,4,0)</f>
        <v>0</v>
      </c>
      <c r="C296" s="307">
        <f t="shared" si="4"/>
        <v>0</v>
      </c>
      <c r="D296" s="308"/>
      <c r="E296" s="308"/>
      <c r="F296" s="308"/>
      <c r="G296" s="308"/>
      <c r="H296" s="308"/>
      <c r="I296" s="308"/>
      <c r="J296" s="308"/>
      <c r="K296" s="308"/>
      <c r="L296" s="308"/>
      <c r="M296" s="308"/>
      <c r="N296" s="308"/>
      <c r="O296" s="308"/>
      <c r="P296" s="308"/>
      <c r="Q296" s="308"/>
      <c r="R296" s="308"/>
    </row>
    <row r="297" spans="1:18" ht="26.05" customHeight="1" x14ac:dyDescent="0.3">
      <c r="A297" s="600"/>
      <c r="B297" s="600"/>
      <c r="C297" s="600"/>
    </row>
  </sheetData>
  <sheetProtection formatCells="0" formatColumns="0" formatRows="0" insertColumns="0" insertRows="0" insertHyperlinks="0" deleteColumns="0" deleteRows="0" sort="0" autoFilter="0" pivotTables="0"/>
  <phoneticPr fontId="30" type="noConversion"/>
  <conditionalFormatting sqref="C1:C1048576">
    <cfRule type="cellIs" dxfId="0" priority="1" operator="greaterThan">
      <formula>0</formula>
    </cfRule>
  </conditionalFormatting>
  <pageMargins left="0.75" right="0.75" top="1" bottom="1" header="0.5" footer="0.5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E295"/>
  <sheetViews>
    <sheetView zoomScale="70" zoomScaleNormal="70" workbookViewId="0">
      <selection activeCell="C192" sqref="C192"/>
    </sheetView>
  </sheetViews>
  <sheetFormatPr defaultColWidth="9.23046875" defaultRowHeight="26.05" customHeight="1" x14ac:dyDescent="0.3"/>
  <cols>
    <col min="1" max="5" width="20.69140625" style="1" customWidth="1"/>
    <col min="6" max="16384" width="9.23046875" style="1"/>
  </cols>
  <sheetData>
    <row r="1" spans="1:5" ht="50.05" customHeight="1" x14ac:dyDescent="0.3">
      <c r="A1" s="2" t="s">
        <v>298</v>
      </c>
      <c r="B1" s="3" t="s">
        <v>1</v>
      </c>
      <c r="C1" s="3" t="s">
        <v>305</v>
      </c>
      <c r="D1" s="3" t="s">
        <v>3</v>
      </c>
      <c r="E1" s="3" t="s">
        <v>4</v>
      </c>
    </row>
    <row r="2" spans="1:5" ht="26.05" customHeight="1" x14ac:dyDescent="0.3">
      <c r="A2" s="4" t="s">
        <v>5</v>
      </c>
      <c r="B2" s="5">
        <v>1000</v>
      </c>
      <c r="C2" s="6">
        <v>0</v>
      </c>
      <c r="D2" s="6">
        <f>B2-C2</f>
        <v>1000</v>
      </c>
      <c r="E2" s="7" t="str">
        <f>IF(D2&lt;=500,"速速补货","充足")</f>
        <v>充足</v>
      </c>
    </row>
    <row r="3" spans="1:5" ht="26.05" customHeight="1" x14ac:dyDescent="0.3">
      <c r="A3" s="8" t="s">
        <v>9</v>
      </c>
      <c r="B3" s="5">
        <v>1000</v>
      </c>
      <c r="C3" s="5">
        <v>2</v>
      </c>
      <c r="D3" s="6">
        <f t="shared" ref="D3:D66" si="0">B3-C3</f>
        <v>998</v>
      </c>
      <c r="E3" s="7" t="str">
        <f t="shared" ref="E3:E66" si="1">IF(D3&lt;=500,"速速补货","充足")</f>
        <v>充足</v>
      </c>
    </row>
    <row r="4" spans="1:5" ht="26.05" customHeight="1" x14ac:dyDescent="0.3">
      <c r="A4" s="9" t="s">
        <v>13</v>
      </c>
      <c r="B4" s="5">
        <v>1000</v>
      </c>
      <c r="C4" s="5">
        <v>22</v>
      </c>
      <c r="D4" s="6">
        <f t="shared" si="0"/>
        <v>978</v>
      </c>
      <c r="E4" s="7" t="str">
        <f t="shared" si="1"/>
        <v>充足</v>
      </c>
    </row>
    <row r="5" spans="1:5" ht="26.05" customHeight="1" x14ac:dyDescent="0.3">
      <c r="A5" s="10" t="s">
        <v>17</v>
      </c>
      <c r="B5" s="5">
        <v>1000</v>
      </c>
      <c r="C5" s="6">
        <v>0</v>
      </c>
      <c r="D5" s="6">
        <f t="shared" si="0"/>
        <v>1000</v>
      </c>
      <c r="E5" s="7" t="str">
        <f t="shared" si="1"/>
        <v>充足</v>
      </c>
    </row>
    <row r="6" spans="1:5" ht="26.05" customHeight="1" x14ac:dyDescent="0.3">
      <c r="A6" s="11" t="s">
        <v>21</v>
      </c>
      <c r="B6" s="5">
        <v>1000</v>
      </c>
      <c r="C6" s="5">
        <v>0</v>
      </c>
      <c r="D6" s="6">
        <f t="shared" si="0"/>
        <v>1000</v>
      </c>
      <c r="E6" s="7" t="str">
        <f t="shared" si="1"/>
        <v>充足</v>
      </c>
    </row>
    <row r="7" spans="1:5" ht="26.05" customHeight="1" x14ac:dyDescent="0.3">
      <c r="A7" s="12" t="s">
        <v>25</v>
      </c>
      <c r="B7" s="5">
        <v>1000</v>
      </c>
      <c r="C7" s="5">
        <v>0</v>
      </c>
      <c r="D7" s="6">
        <f t="shared" si="0"/>
        <v>1000</v>
      </c>
      <c r="E7" s="7" t="str">
        <f t="shared" si="1"/>
        <v>充足</v>
      </c>
    </row>
    <row r="8" spans="1:5" ht="26.05" customHeight="1" x14ac:dyDescent="0.3">
      <c r="A8" s="13" t="s">
        <v>29</v>
      </c>
      <c r="B8" s="5">
        <v>1000</v>
      </c>
      <c r="C8" s="6">
        <v>7</v>
      </c>
      <c r="D8" s="6">
        <f t="shared" si="0"/>
        <v>993</v>
      </c>
      <c r="E8" s="7" t="str">
        <f t="shared" si="1"/>
        <v>充足</v>
      </c>
    </row>
    <row r="9" spans="1:5" ht="26.05" customHeight="1" x14ac:dyDescent="0.3">
      <c r="A9" s="14" t="s">
        <v>33</v>
      </c>
      <c r="B9" s="5">
        <v>1000</v>
      </c>
      <c r="C9" s="5">
        <v>0</v>
      </c>
      <c r="D9" s="6">
        <f t="shared" si="0"/>
        <v>1000</v>
      </c>
      <c r="E9" s="7" t="str">
        <f t="shared" si="1"/>
        <v>充足</v>
      </c>
    </row>
    <row r="10" spans="1:5" ht="26.05" customHeight="1" x14ac:dyDescent="0.3">
      <c r="A10" s="15" t="s">
        <v>37</v>
      </c>
      <c r="B10" s="5">
        <v>1000</v>
      </c>
      <c r="C10" s="5">
        <v>0</v>
      </c>
      <c r="D10" s="6">
        <f t="shared" si="0"/>
        <v>1000</v>
      </c>
      <c r="E10" s="7" t="str">
        <f t="shared" si="1"/>
        <v>充足</v>
      </c>
    </row>
    <row r="11" spans="1:5" ht="26.05" customHeight="1" x14ac:dyDescent="0.3">
      <c r="A11" s="16" t="s">
        <v>41</v>
      </c>
      <c r="B11" s="5">
        <v>1000</v>
      </c>
      <c r="C11" s="6">
        <v>0</v>
      </c>
      <c r="D11" s="6">
        <f t="shared" si="0"/>
        <v>1000</v>
      </c>
      <c r="E11" s="7" t="str">
        <f t="shared" si="1"/>
        <v>充足</v>
      </c>
    </row>
    <row r="12" spans="1:5" ht="26.05" customHeight="1" x14ac:dyDescent="0.3">
      <c r="A12" s="17" t="s">
        <v>45</v>
      </c>
      <c r="B12" s="5">
        <v>1000</v>
      </c>
      <c r="C12" s="5">
        <v>0</v>
      </c>
      <c r="D12" s="6">
        <f t="shared" si="0"/>
        <v>1000</v>
      </c>
      <c r="E12" s="7" t="str">
        <f t="shared" si="1"/>
        <v>充足</v>
      </c>
    </row>
    <row r="13" spans="1:5" ht="26.05" customHeight="1" x14ac:dyDescent="0.3">
      <c r="A13" s="18" t="s">
        <v>49</v>
      </c>
      <c r="B13" s="5">
        <v>1000</v>
      </c>
      <c r="C13" s="5">
        <v>0</v>
      </c>
      <c r="D13" s="6">
        <f t="shared" si="0"/>
        <v>1000</v>
      </c>
      <c r="E13" s="7" t="str">
        <f t="shared" si="1"/>
        <v>充足</v>
      </c>
    </row>
    <row r="14" spans="1:5" ht="26.05" customHeight="1" x14ac:dyDescent="0.3">
      <c r="A14" s="19" t="s">
        <v>53</v>
      </c>
      <c r="B14" s="5">
        <v>1000</v>
      </c>
      <c r="C14" s="6">
        <v>0</v>
      </c>
      <c r="D14" s="6">
        <f t="shared" si="0"/>
        <v>1000</v>
      </c>
      <c r="E14" s="7" t="str">
        <f t="shared" si="1"/>
        <v>充足</v>
      </c>
    </row>
    <row r="15" spans="1:5" ht="26.05" customHeight="1" x14ac:dyDescent="0.3">
      <c r="A15" s="20" t="s">
        <v>57</v>
      </c>
      <c r="B15" s="5">
        <v>1000</v>
      </c>
      <c r="C15" s="5">
        <v>0</v>
      </c>
      <c r="D15" s="6">
        <f t="shared" si="0"/>
        <v>1000</v>
      </c>
      <c r="E15" s="7" t="str">
        <f t="shared" si="1"/>
        <v>充足</v>
      </c>
    </row>
    <row r="16" spans="1:5" ht="26.05" customHeight="1" x14ac:dyDescent="0.3">
      <c r="A16" s="21" t="s">
        <v>61</v>
      </c>
      <c r="B16" s="5">
        <v>1000</v>
      </c>
      <c r="C16" s="5">
        <v>0</v>
      </c>
      <c r="D16" s="6">
        <f t="shared" si="0"/>
        <v>1000</v>
      </c>
      <c r="E16" s="7" t="str">
        <f t="shared" si="1"/>
        <v>充足</v>
      </c>
    </row>
    <row r="17" spans="1:5" ht="26.05" customHeight="1" x14ac:dyDescent="0.3">
      <c r="A17" s="22" t="s">
        <v>65</v>
      </c>
      <c r="B17" s="5">
        <v>1000</v>
      </c>
      <c r="C17" s="6">
        <v>0</v>
      </c>
      <c r="D17" s="6">
        <f t="shared" si="0"/>
        <v>1000</v>
      </c>
      <c r="E17" s="7" t="str">
        <f t="shared" si="1"/>
        <v>充足</v>
      </c>
    </row>
    <row r="18" spans="1:5" ht="26.05" customHeight="1" x14ac:dyDescent="0.3">
      <c r="A18" s="23" t="s">
        <v>69</v>
      </c>
      <c r="B18" s="5">
        <v>1000</v>
      </c>
      <c r="C18" s="5">
        <v>30</v>
      </c>
      <c r="D18" s="6">
        <f t="shared" si="0"/>
        <v>970</v>
      </c>
      <c r="E18" s="7" t="str">
        <f t="shared" si="1"/>
        <v>充足</v>
      </c>
    </row>
    <row r="19" spans="1:5" ht="26.05" customHeight="1" x14ac:dyDescent="0.3">
      <c r="A19" s="24" t="s">
        <v>73</v>
      </c>
      <c r="B19" s="5">
        <v>1000</v>
      </c>
      <c r="C19" s="5">
        <v>0</v>
      </c>
      <c r="D19" s="6">
        <f t="shared" si="0"/>
        <v>1000</v>
      </c>
      <c r="E19" s="7" t="str">
        <f t="shared" si="1"/>
        <v>充足</v>
      </c>
    </row>
    <row r="20" spans="1:5" ht="26.05" customHeight="1" x14ac:dyDescent="0.3">
      <c r="A20" s="25" t="s">
        <v>77</v>
      </c>
      <c r="B20" s="5">
        <v>1000</v>
      </c>
      <c r="C20" s="6">
        <v>0</v>
      </c>
      <c r="D20" s="6">
        <f t="shared" si="0"/>
        <v>1000</v>
      </c>
      <c r="E20" s="7" t="str">
        <f t="shared" si="1"/>
        <v>充足</v>
      </c>
    </row>
    <row r="21" spans="1:5" ht="26.05" customHeight="1" x14ac:dyDescent="0.3">
      <c r="A21" s="26" t="s">
        <v>81</v>
      </c>
      <c r="B21" s="5">
        <v>1000</v>
      </c>
      <c r="C21" s="5">
        <v>6</v>
      </c>
      <c r="D21" s="6">
        <f t="shared" si="0"/>
        <v>994</v>
      </c>
      <c r="E21" s="7" t="str">
        <f t="shared" si="1"/>
        <v>充足</v>
      </c>
    </row>
    <row r="22" spans="1:5" ht="26.05" customHeight="1" x14ac:dyDescent="0.3">
      <c r="A22" s="27" t="s">
        <v>85</v>
      </c>
      <c r="B22" s="5">
        <v>1000</v>
      </c>
      <c r="C22" s="5">
        <v>0</v>
      </c>
      <c r="D22" s="6">
        <f t="shared" si="0"/>
        <v>1000</v>
      </c>
      <c r="E22" s="7" t="str">
        <f t="shared" si="1"/>
        <v>充足</v>
      </c>
    </row>
    <row r="23" spans="1:5" ht="26.05" customHeight="1" x14ac:dyDescent="0.3">
      <c r="A23" s="28" t="s">
        <v>89</v>
      </c>
      <c r="B23" s="5">
        <v>1000</v>
      </c>
      <c r="C23" s="6">
        <v>0</v>
      </c>
      <c r="D23" s="6">
        <f t="shared" si="0"/>
        <v>1000</v>
      </c>
      <c r="E23" s="7" t="str">
        <f t="shared" si="1"/>
        <v>充足</v>
      </c>
    </row>
    <row r="24" spans="1:5" ht="26.05" customHeight="1" x14ac:dyDescent="0.3">
      <c r="A24" s="29" t="s">
        <v>93</v>
      </c>
      <c r="B24" s="5">
        <v>1000</v>
      </c>
      <c r="C24" s="5">
        <v>282</v>
      </c>
      <c r="D24" s="6">
        <f t="shared" si="0"/>
        <v>718</v>
      </c>
      <c r="E24" s="7" t="str">
        <f t="shared" si="1"/>
        <v>充足</v>
      </c>
    </row>
    <row r="25" spans="1:5" ht="26.05" customHeight="1" x14ac:dyDescent="0.3">
      <c r="A25" s="30" t="s">
        <v>97</v>
      </c>
      <c r="B25" s="5">
        <v>1000</v>
      </c>
      <c r="C25" s="5">
        <v>0</v>
      </c>
      <c r="D25" s="6">
        <f t="shared" si="0"/>
        <v>1000</v>
      </c>
      <c r="E25" s="7" t="str">
        <f t="shared" si="1"/>
        <v>充足</v>
      </c>
    </row>
    <row r="26" spans="1:5" ht="26.05" customHeight="1" x14ac:dyDescent="0.3">
      <c r="A26" s="31" t="s">
        <v>101</v>
      </c>
      <c r="B26" s="5">
        <v>1000</v>
      </c>
      <c r="C26" s="6">
        <v>0</v>
      </c>
      <c r="D26" s="6">
        <f t="shared" si="0"/>
        <v>1000</v>
      </c>
      <c r="E26" s="7" t="str">
        <f t="shared" si="1"/>
        <v>充足</v>
      </c>
    </row>
    <row r="27" spans="1:5" ht="26.05" customHeight="1" x14ac:dyDescent="0.3">
      <c r="A27" s="32" t="s">
        <v>105</v>
      </c>
      <c r="B27" s="5">
        <v>1000</v>
      </c>
      <c r="C27" s="5">
        <v>0</v>
      </c>
      <c r="D27" s="6">
        <f t="shared" si="0"/>
        <v>1000</v>
      </c>
      <c r="E27" s="7" t="str">
        <f t="shared" si="1"/>
        <v>充足</v>
      </c>
    </row>
    <row r="28" spans="1:5" ht="26.05" customHeight="1" x14ac:dyDescent="0.3">
      <c r="A28" s="33" t="s">
        <v>6</v>
      </c>
      <c r="B28" s="5">
        <v>1000</v>
      </c>
      <c r="C28" s="5">
        <v>0</v>
      </c>
      <c r="D28" s="6">
        <f t="shared" si="0"/>
        <v>1000</v>
      </c>
      <c r="E28" s="7" t="str">
        <f t="shared" si="1"/>
        <v>充足</v>
      </c>
    </row>
    <row r="29" spans="1:5" ht="26.05" customHeight="1" x14ac:dyDescent="0.3">
      <c r="A29" s="34" t="s">
        <v>10</v>
      </c>
      <c r="B29" s="5">
        <v>1000</v>
      </c>
      <c r="C29" s="6">
        <v>0</v>
      </c>
      <c r="D29" s="6">
        <f t="shared" si="0"/>
        <v>1000</v>
      </c>
      <c r="E29" s="7" t="str">
        <f t="shared" si="1"/>
        <v>充足</v>
      </c>
    </row>
    <row r="30" spans="1:5" ht="26.05" customHeight="1" x14ac:dyDescent="0.3">
      <c r="A30" s="35" t="s">
        <v>14</v>
      </c>
      <c r="B30" s="5">
        <v>1000</v>
      </c>
      <c r="C30" s="5">
        <v>0</v>
      </c>
      <c r="D30" s="6">
        <f t="shared" si="0"/>
        <v>1000</v>
      </c>
      <c r="E30" s="7" t="str">
        <f t="shared" si="1"/>
        <v>充足</v>
      </c>
    </row>
    <row r="31" spans="1:5" ht="26.05" customHeight="1" x14ac:dyDescent="0.3">
      <c r="A31" s="36" t="s">
        <v>18</v>
      </c>
      <c r="B31" s="5">
        <v>1000</v>
      </c>
      <c r="C31" s="5">
        <v>0</v>
      </c>
      <c r="D31" s="6">
        <f t="shared" si="0"/>
        <v>1000</v>
      </c>
      <c r="E31" s="7" t="str">
        <f t="shared" si="1"/>
        <v>充足</v>
      </c>
    </row>
    <row r="32" spans="1:5" ht="26.05" customHeight="1" x14ac:dyDescent="0.3">
      <c r="A32" s="37" t="s">
        <v>22</v>
      </c>
      <c r="B32" s="5">
        <v>1000</v>
      </c>
      <c r="C32" s="6">
        <v>0</v>
      </c>
      <c r="D32" s="6">
        <f t="shared" si="0"/>
        <v>1000</v>
      </c>
      <c r="E32" s="7" t="str">
        <f t="shared" si="1"/>
        <v>充足</v>
      </c>
    </row>
    <row r="33" spans="1:5" ht="26.05" customHeight="1" x14ac:dyDescent="0.3">
      <c r="A33" s="38" t="s">
        <v>26</v>
      </c>
      <c r="B33" s="5">
        <v>1000</v>
      </c>
      <c r="C33" s="5">
        <v>0</v>
      </c>
      <c r="D33" s="6">
        <f t="shared" si="0"/>
        <v>1000</v>
      </c>
      <c r="E33" s="7" t="str">
        <f t="shared" si="1"/>
        <v>充足</v>
      </c>
    </row>
    <row r="34" spans="1:5" ht="26.05" customHeight="1" x14ac:dyDescent="0.3">
      <c r="A34" s="39" t="s">
        <v>30</v>
      </c>
      <c r="B34" s="5">
        <v>1000</v>
      </c>
      <c r="C34" s="5">
        <v>0</v>
      </c>
      <c r="D34" s="6">
        <f t="shared" si="0"/>
        <v>1000</v>
      </c>
      <c r="E34" s="7" t="str">
        <f t="shared" si="1"/>
        <v>充足</v>
      </c>
    </row>
    <row r="35" spans="1:5" ht="26.05" customHeight="1" x14ac:dyDescent="0.3">
      <c r="A35" s="40" t="s">
        <v>34</v>
      </c>
      <c r="B35" s="5">
        <v>1000</v>
      </c>
      <c r="C35" s="6">
        <v>0</v>
      </c>
      <c r="D35" s="6">
        <f t="shared" si="0"/>
        <v>1000</v>
      </c>
      <c r="E35" s="7" t="str">
        <f t="shared" si="1"/>
        <v>充足</v>
      </c>
    </row>
    <row r="36" spans="1:5" ht="26.05" customHeight="1" x14ac:dyDescent="0.3">
      <c r="A36" s="41" t="s">
        <v>38</v>
      </c>
      <c r="B36" s="5">
        <v>1000</v>
      </c>
      <c r="C36" s="5">
        <v>0</v>
      </c>
      <c r="D36" s="6">
        <f t="shared" si="0"/>
        <v>1000</v>
      </c>
      <c r="E36" s="7" t="str">
        <f t="shared" si="1"/>
        <v>充足</v>
      </c>
    </row>
    <row r="37" spans="1:5" ht="26.05" customHeight="1" x14ac:dyDescent="0.3">
      <c r="A37" s="42" t="s">
        <v>42</v>
      </c>
      <c r="B37" s="5">
        <v>1000</v>
      </c>
      <c r="C37" s="5">
        <v>0</v>
      </c>
      <c r="D37" s="6">
        <f t="shared" si="0"/>
        <v>1000</v>
      </c>
      <c r="E37" s="7" t="str">
        <f t="shared" si="1"/>
        <v>充足</v>
      </c>
    </row>
    <row r="38" spans="1:5" ht="26.05" customHeight="1" x14ac:dyDescent="0.3">
      <c r="A38" s="43" t="s">
        <v>46</v>
      </c>
      <c r="B38" s="5">
        <v>1000</v>
      </c>
      <c r="C38" s="6">
        <v>0</v>
      </c>
      <c r="D38" s="6">
        <f t="shared" si="0"/>
        <v>1000</v>
      </c>
      <c r="E38" s="7" t="str">
        <f t="shared" si="1"/>
        <v>充足</v>
      </c>
    </row>
    <row r="39" spans="1:5" ht="26.05" customHeight="1" x14ac:dyDescent="0.3">
      <c r="A39" s="44" t="s">
        <v>50</v>
      </c>
      <c r="B39" s="5">
        <v>1000</v>
      </c>
      <c r="C39" s="5">
        <v>0</v>
      </c>
      <c r="D39" s="6">
        <f t="shared" si="0"/>
        <v>1000</v>
      </c>
      <c r="E39" s="7" t="str">
        <f t="shared" si="1"/>
        <v>充足</v>
      </c>
    </row>
    <row r="40" spans="1:5" ht="26.05" customHeight="1" x14ac:dyDescent="0.3">
      <c r="A40" s="45" t="s">
        <v>54</v>
      </c>
      <c r="B40" s="5">
        <v>1000</v>
      </c>
      <c r="C40" s="5">
        <v>0</v>
      </c>
      <c r="D40" s="6">
        <f t="shared" si="0"/>
        <v>1000</v>
      </c>
      <c r="E40" s="7" t="str">
        <f t="shared" si="1"/>
        <v>充足</v>
      </c>
    </row>
    <row r="41" spans="1:5" ht="26.05" customHeight="1" x14ac:dyDescent="0.3">
      <c r="A41" s="46" t="s">
        <v>58</v>
      </c>
      <c r="B41" s="5">
        <v>1000</v>
      </c>
      <c r="C41" s="6">
        <v>0</v>
      </c>
      <c r="D41" s="6">
        <f t="shared" si="0"/>
        <v>1000</v>
      </c>
      <c r="E41" s="7" t="str">
        <f t="shared" si="1"/>
        <v>充足</v>
      </c>
    </row>
    <row r="42" spans="1:5" ht="26.05" customHeight="1" x14ac:dyDescent="0.3">
      <c r="A42" s="47" t="s">
        <v>62</v>
      </c>
      <c r="B42" s="5">
        <v>1000</v>
      </c>
      <c r="C42" s="5">
        <v>0</v>
      </c>
      <c r="D42" s="6">
        <f t="shared" si="0"/>
        <v>1000</v>
      </c>
      <c r="E42" s="7" t="str">
        <f t="shared" si="1"/>
        <v>充足</v>
      </c>
    </row>
    <row r="43" spans="1:5" ht="26.05" customHeight="1" x14ac:dyDescent="0.3">
      <c r="A43" s="48" t="s">
        <v>66</v>
      </c>
      <c r="B43" s="5">
        <v>1000</v>
      </c>
      <c r="C43" s="5">
        <v>0</v>
      </c>
      <c r="D43" s="6">
        <f t="shared" si="0"/>
        <v>1000</v>
      </c>
      <c r="E43" s="7" t="str">
        <f t="shared" si="1"/>
        <v>充足</v>
      </c>
    </row>
    <row r="44" spans="1:5" ht="26.05" customHeight="1" x14ac:dyDescent="0.3">
      <c r="A44" s="49" t="s">
        <v>70</v>
      </c>
      <c r="B44" s="5">
        <v>1000</v>
      </c>
      <c r="C44" s="6">
        <v>0</v>
      </c>
      <c r="D44" s="6">
        <f t="shared" si="0"/>
        <v>1000</v>
      </c>
      <c r="E44" s="7" t="str">
        <f t="shared" si="1"/>
        <v>充足</v>
      </c>
    </row>
    <row r="45" spans="1:5" ht="26.05" customHeight="1" x14ac:dyDescent="0.3">
      <c r="A45" s="50" t="s">
        <v>74</v>
      </c>
      <c r="B45" s="5">
        <v>1000</v>
      </c>
      <c r="C45" s="5">
        <v>0</v>
      </c>
      <c r="D45" s="6">
        <f t="shared" si="0"/>
        <v>1000</v>
      </c>
      <c r="E45" s="7" t="str">
        <f t="shared" si="1"/>
        <v>充足</v>
      </c>
    </row>
    <row r="46" spans="1:5" ht="26.05" customHeight="1" x14ac:dyDescent="0.3">
      <c r="A46" s="51" t="s">
        <v>78</v>
      </c>
      <c r="B46" s="5">
        <v>1000</v>
      </c>
      <c r="C46" s="5">
        <v>0</v>
      </c>
      <c r="D46" s="6">
        <f t="shared" si="0"/>
        <v>1000</v>
      </c>
      <c r="E46" s="7" t="str">
        <f t="shared" si="1"/>
        <v>充足</v>
      </c>
    </row>
    <row r="47" spans="1:5" ht="26.05" customHeight="1" x14ac:dyDescent="0.3">
      <c r="A47" s="52" t="s">
        <v>82</v>
      </c>
      <c r="B47" s="5">
        <v>1000</v>
      </c>
      <c r="C47" s="6">
        <v>0</v>
      </c>
      <c r="D47" s="6">
        <f t="shared" si="0"/>
        <v>1000</v>
      </c>
      <c r="E47" s="7" t="str">
        <f t="shared" si="1"/>
        <v>充足</v>
      </c>
    </row>
    <row r="48" spans="1:5" ht="26.05" customHeight="1" x14ac:dyDescent="0.3">
      <c r="A48" s="53" t="s">
        <v>86</v>
      </c>
      <c r="B48" s="5">
        <v>1000</v>
      </c>
      <c r="C48" s="5">
        <v>0</v>
      </c>
      <c r="D48" s="6">
        <f t="shared" si="0"/>
        <v>1000</v>
      </c>
      <c r="E48" s="7" t="str">
        <f t="shared" si="1"/>
        <v>充足</v>
      </c>
    </row>
    <row r="49" spans="1:5" ht="26.05" customHeight="1" x14ac:dyDescent="0.3">
      <c r="A49" s="54" t="s">
        <v>90</v>
      </c>
      <c r="B49" s="5">
        <v>1000</v>
      </c>
      <c r="C49" s="5">
        <v>0</v>
      </c>
      <c r="D49" s="6">
        <f t="shared" si="0"/>
        <v>1000</v>
      </c>
      <c r="E49" s="7" t="str">
        <f t="shared" si="1"/>
        <v>充足</v>
      </c>
    </row>
    <row r="50" spans="1:5" ht="26.05" customHeight="1" x14ac:dyDescent="0.3">
      <c r="A50" s="55" t="s">
        <v>94</v>
      </c>
      <c r="B50" s="5">
        <v>1000</v>
      </c>
      <c r="C50" s="6">
        <v>0</v>
      </c>
      <c r="D50" s="6">
        <f t="shared" si="0"/>
        <v>1000</v>
      </c>
      <c r="E50" s="7" t="str">
        <f t="shared" si="1"/>
        <v>充足</v>
      </c>
    </row>
    <row r="51" spans="1:5" ht="26.05" customHeight="1" x14ac:dyDescent="0.3">
      <c r="A51" s="56" t="s">
        <v>98</v>
      </c>
      <c r="B51" s="5">
        <v>1000</v>
      </c>
      <c r="C51" s="5">
        <v>0</v>
      </c>
      <c r="D51" s="6">
        <f t="shared" si="0"/>
        <v>1000</v>
      </c>
      <c r="E51" s="7" t="str">
        <f t="shared" si="1"/>
        <v>充足</v>
      </c>
    </row>
    <row r="52" spans="1:5" ht="26.05" customHeight="1" x14ac:dyDescent="0.3">
      <c r="A52" s="57" t="s">
        <v>102</v>
      </c>
      <c r="B52" s="5">
        <v>1000</v>
      </c>
      <c r="C52" s="5">
        <v>0</v>
      </c>
      <c r="D52" s="6">
        <f t="shared" si="0"/>
        <v>1000</v>
      </c>
      <c r="E52" s="7" t="str">
        <f t="shared" si="1"/>
        <v>充足</v>
      </c>
    </row>
    <row r="53" spans="1:5" ht="26.05" customHeight="1" x14ac:dyDescent="0.3">
      <c r="A53" s="58" t="s">
        <v>106</v>
      </c>
      <c r="B53" s="5">
        <v>1000</v>
      </c>
      <c r="C53" s="6">
        <v>0</v>
      </c>
      <c r="D53" s="6">
        <f t="shared" si="0"/>
        <v>1000</v>
      </c>
      <c r="E53" s="7" t="str">
        <f t="shared" si="1"/>
        <v>充足</v>
      </c>
    </row>
    <row r="54" spans="1:5" ht="26.05" customHeight="1" x14ac:dyDescent="0.3">
      <c r="A54" s="59" t="s">
        <v>109</v>
      </c>
      <c r="B54" s="5">
        <v>1000</v>
      </c>
      <c r="C54" s="5">
        <v>0</v>
      </c>
      <c r="D54" s="6">
        <f t="shared" si="0"/>
        <v>1000</v>
      </c>
      <c r="E54" s="7" t="str">
        <f t="shared" si="1"/>
        <v>充足</v>
      </c>
    </row>
    <row r="55" spans="1:5" ht="26.05" customHeight="1" x14ac:dyDescent="0.3">
      <c r="A55" s="60" t="s">
        <v>111</v>
      </c>
      <c r="B55" s="5">
        <v>1000</v>
      </c>
      <c r="C55" s="5">
        <v>0</v>
      </c>
      <c r="D55" s="6">
        <f t="shared" si="0"/>
        <v>1000</v>
      </c>
      <c r="E55" s="7" t="str">
        <f t="shared" si="1"/>
        <v>充足</v>
      </c>
    </row>
    <row r="56" spans="1:5" ht="26.05" customHeight="1" x14ac:dyDescent="0.3">
      <c r="A56" s="61" t="s">
        <v>113</v>
      </c>
      <c r="B56" s="5">
        <v>1000</v>
      </c>
      <c r="C56" s="6">
        <v>0</v>
      </c>
      <c r="D56" s="6">
        <f t="shared" si="0"/>
        <v>1000</v>
      </c>
      <c r="E56" s="7" t="str">
        <f t="shared" si="1"/>
        <v>充足</v>
      </c>
    </row>
    <row r="57" spans="1:5" ht="26.05" customHeight="1" x14ac:dyDescent="0.3">
      <c r="A57" s="62" t="s">
        <v>115</v>
      </c>
      <c r="B57" s="5">
        <v>1000</v>
      </c>
      <c r="C57" s="5">
        <v>0</v>
      </c>
      <c r="D57" s="6">
        <f t="shared" si="0"/>
        <v>1000</v>
      </c>
      <c r="E57" s="7" t="str">
        <f t="shared" si="1"/>
        <v>充足</v>
      </c>
    </row>
    <row r="58" spans="1:5" ht="26.05" customHeight="1" x14ac:dyDescent="0.3">
      <c r="A58" s="63" t="s">
        <v>116</v>
      </c>
      <c r="B58" s="5">
        <v>1000</v>
      </c>
      <c r="C58" s="5">
        <v>0</v>
      </c>
      <c r="D58" s="6">
        <f t="shared" si="0"/>
        <v>1000</v>
      </c>
      <c r="E58" s="7" t="str">
        <f t="shared" si="1"/>
        <v>充足</v>
      </c>
    </row>
    <row r="59" spans="1:5" ht="26.05" customHeight="1" x14ac:dyDescent="0.3">
      <c r="A59" s="64" t="s">
        <v>117</v>
      </c>
      <c r="B59" s="5">
        <v>1000</v>
      </c>
      <c r="C59" s="6">
        <v>0</v>
      </c>
      <c r="D59" s="6">
        <f t="shared" si="0"/>
        <v>1000</v>
      </c>
      <c r="E59" s="7" t="str">
        <f t="shared" si="1"/>
        <v>充足</v>
      </c>
    </row>
    <row r="60" spans="1:5" ht="26.05" customHeight="1" x14ac:dyDescent="0.3">
      <c r="A60" s="65" t="s">
        <v>7</v>
      </c>
      <c r="B60" s="5">
        <v>1000</v>
      </c>
      <c r="C60" s="5">
        <v>0</v>
      </c>
      <c r="D60" s="6">
        <f t="shared" si="0"/>
        <v>1000</v>
      </c>
      <c r="E60" s="7" t="str">
        <f t="shared" si="1"/>
        <v>充足</v>
      </c>
    </row>
    <row r="61" spans="1:5" ht="26.05" customHeight="1" x14ac:dyDescent="0.3">
      <c r="A61" s="66" t="s">
        <v>11</v>
      </c>
      <c r="B61" s="5">
        <v>1000</v>
      </c>
      <c r="C61" s="5">
        <v>0</v>
      </c>
      <c r="D61" s="6">
        <f t="shared" si="0"/>
        <v>1000</v>
      </c>
      <c r="E61" s="7" t="str">
        <f t="shared" si="1"/>
        <v>充足</v>
      </c>
    </row>
    <row r="62" spans="1:5" ht="26.05" customHeight="1" x14ac:dyDescent="0.3">
      <c r="A62" s="67" t="s">
        <v>15</v>
      </c>
      <c r="B62" s="5">
        <v>1000</v>
      </c>
      <c r="C62" s="6">
        <v>0</v>
      </c>
      <c r="D62" s="6">
        <f t="shared" si="0"/>
        <v>1000</v>
      </c>
      <c r="E62" s="7" t="str">
        <f t="shared" si="1"/>
        <v>充足</v>
      </c>
    </row>
    <row r="63" spans="1:5" ht="26.05" customHeight="1" x14ac:dyDescent="0.3">
      <c r="A63" s="68" t="s">
        <v>19</v>
      </c>
      <c r="B63" s="5">
        <v>1000</v>
      </c>
      <c r="C63" s="5">
        <v>0</v>
      </c>
      <c r="D63" s="6">
        <f t="shared" si="0"/>
        <v>1000</v>
      </c>
      <c r="E63" s="7" t="str">
        <f t="shared" si="1"/>
        <v>充足</v>
      </c>
    </row>
    <row r="64" spans="1:5" ht="26.05" customHeight="1" x14ac:dyDescent="0.3">
      <c r="A64" s="69" t="s">
        <v>23</v>
      </c>
      <c r="B64" s="5">
        <v>1000</v>
      </c>
      <c r="C64" s="5">
        <v>0</v>
      </c>
      <c r="D64" s="6">
        <f t="shared" si="0"/>
        <v>1000</v>
      </c>
      <c r="E64" s="7" t="str">
        <f t="shared" si="1"/>
        <v>充足</v>
      </c>
    </row>
    <row r="65" spans="1:5" ht="26.05" customHeight="1" x14ac:dyDescent="0.3">
      <c r="A65" s="70" t="s">
        <v>27</v>
      </c>
      <c r="B65" s="5">
        <v>1000</v>
      </c>
      <c r="C65" s="6">
        <v>28</v>
      </c>
      <c r="D65" s="6">
        <f t="shared" si="0"/>
        <v>972</v>
      </c>
      <c r="E65" s="7" t="str">
        <f t="shared" si="1"/>
        <v>充足</v>
      </c>
    </row>
    <row r="66" spans="1:5" ht="26.05" customHeight="1" x14ac:dyDescent="0.3">
      <c r="A66" s="71" t="s">
        <v>31</v>
      </c>
      <c r="B66" s="5">
        <v>1000</v>
      </c>
      <c r="C66" s="5">
        <v>22</v>
      </c>
      <c r="D66" s="6">
        <f t="shared" si="0"/>
        <v>978</v>
      </c>
      <c r="E66" s="7" t="str">
        <f t="shared" si="1"/>
        <v>充足</v>
      </c>
    </row>
    <row r="67" spans="1:5" ht="26.05" customHeight="1" x14ac:dyDescent="0.3">
      <c r="A67" s="72" t="s">
        <v>35</v>
      </c>
      <c r="B67" s="5">
        <v>1000</v>
      </c>
      <c r="C67" s="5">
        <v>0</v>
      </c>
      <c r="D67" s="6">
        <f t="shared" ref="D67:D130" si="2">B67-C67</f>
        <v>1000</v>
      </c>
      <c r="E67" s="7" t="str">
        <f t="shared" ref="E67:E130" si="3">IF(D67&lt;=500,"速速补货","充足")</f>
        <v>充足</v>
      </c>
    </row>
    <row r="68" spans="1:5" ht="26.05" customHeight="1" x14ac:dyDescent="0.3">
      <c r="A68" s="73" t="s">
        <v>39</v>
      </c>
      <c r="B68" s="5">
        <v>1000</v>
      </c>
      <c r="C68" s="6">
        <v>0</v>
      </c>
      <c r="D68" s="6">
        <f t="shared" si="2"/>
        <v>1000</v>
      </c>
      <c r="E68" s="7" t="str">
        <f t="shared" si="3"/>
        <v>充足</v>
      </c>
    </row>
    <row r="69" spans="1:5" ht="26.05" customHeight="1" x14ac:dyDescent="0.3">
      <c r="A69" s="74" t="s">
        <v>43</v>
      </c>
      <c r="B69" s="5">
        <v>1000</v>
      </c>
      <c r="C69" s="5">
        <v>0</v>
      </c>
      <c r="D69" s="6">
        <f t="shared" si="2"/>
        <v>1000</v>
      </c>
      <c r="E69" s="7" t="str">
        <f t="shared" si="3"/>
        <v>充足</v>
      </c>
    </row>
    <row r="70" spans="1:5" ht="26.05" customHeight="1" x14ac:dyDescent="0.3">
      <c r="A70" s="75" t="s">
        <v>47</v>
      </c>
      <c r="B70" s="5">
        <v>1000</v>
      </c>
      <c r="C70" s="5">
        <v>0</v>
      </c>
      <c r="D70" s="6">
        <f t="shared" si="2"/>
        <v>1000</v>
      </c>
      <c r="E70" s="7" t="str">
        <f t="shared" si="3"/>
        <v>充足</v>
      </c>
    </row>
    <row r="71" spans="1:5" ht="26.05" customHeight="1" x14ac:dyDescent="0.3">
      <c r="A71" s="76" t="s">
        <v>51</v>
      </c>
      <c r="B71" s="5">
        <v>1000</v>
      </c>
      <c r="C71" s="6">
        <v>183</v>
      </c>
      <c r="D71" s="6">
        <f t="shared" si="2"/>
        <v>817</v>
      </c>
      <c r="E71" s="7" t="str">
        <f t="shared" si="3"/>
        <v>充足</v>
      </c>
    </row>
    <row r="72" spans="1:5" ht="26.05" customHeight="1" x14ac:dyDescent="0.3">
      <c r="A72" s="77" t="s">
        <v>55</v>
      </c>
      <c r="B72" s="5">
        <v>1000</v>
      </c>
      <c r="C72" s="5">
        <v>0</v>
      </c>
      <c r="D72" s="6">
        <f t="shared" si="2"/>
        <v>1000</v>
      </c>
      <c r="E72" s="7" t="str">
        <f t="shared" si="3"/>
        <v>充足</v>
      </c>
    </row>
    <row r="73" spans="1:5" ht="26.05" customHeight="1" x14ac:dyDescent="0.3">
      <c r="A73" s="78" t="s">
        <v>59</v>
      </c>
      <c r="B73" s="5">
        <v>1000</v>
      </c>
      <c r="C73" s="5">
        <v>0</v>
      </c>
      <c r="D73" s="6">
        <f t="shared" si="2"/>
        <v>1000</v>
      </c>
      <c r="E73" s="7" t="str">
        <f t="shared" si="3"/>
        <v>充足</v>
      </c>
    </row>
    <row r="74" spans="1:5" ht="26.05" customHeight="1" x14ac:dyDescent="0.3">
      <c r="A74" s="79" t="s">
        <v>63</v>
      </c>
      <c r="B74" s="5">
        <v>1000</v>
      </c>
      <c r="C74" s="6">
        <v>0</v>
      </c>
      <c r="D74" s="6">
        <f t="shared" si="2"/>
        <v>1000</v>
      </c>
      <c r="E74" s="7" t="str">
        <f t="shared" si="3"/>
        <v>充足</v>
      </c>
    </row>
    <row r="75" spans="1:5" ht="26.05" customHeight="1" x14ac:dyDescent="0.3">
      <c r="A75" s="80" t="s">
        <v>67</v>
      </c>
      <c r="B75" s="5">
        <v>1000</v>
      </c>
      <c r="C75" s="5">
        <v>105</v>
      </c>
      <c r="D75" s="6">
        <f t="shared" si="2"/>
        <v>895</v>
      </c>
      <c r="E75" s="7" t="str">
        <f t="shared" si="3"/>
        <v>充足</v>
      </c>
    </row>
    <row r="76" spans="1:5" ht="26.05" customHeight="1" x14ac:dyDescent="0.3">
      <c r="A76" s="81" t="s">
        <v>71</v>
      </c>
      <c r="B76" s="5">
        <v>1000</v>
      </c>
      <c r="C76" s="5">
        <v>0</v>
      </c>
      <c r="D76" s="6">
        <f t="shared" si="2"/>
        <v>1000</v>
      </c>
      <c r="E76" s="7" t="str">
        <f t="shared" si="3"/>
        <v>充足</v>
      </c>
    </row>
    <row r="77" spans="1:5" ht="26.05" customHeight="1" x14ac:dyDescent="0.3">
      <c r="A77" s="82" t="s">
        <v>75</v>
      </c>
      <c r="B77" s="5">
        <v>1000</v>
      </c>
      <c r="C77" s="6">
        <v>0</v>
      </c>
      <c r="D77" s="6">
        <f t="shared" si="2"/>
        <v>1000</v>
      </c>
      <c r="E77" s="7" t="str">
        <f t="shared" si="3"/>
        <v>充足</v>
      </c>
    </row>
    <row r="78" spans="1:5" ht="26.05" customHeight="1" x14ac:dyDescent="0.3">
      <c r="A78" s="83" t="s">
        <v>79</v>
      </c>
      <c r="B78" s="5">
        <v>1000</v>
      </c>
      <c r="C78" s="5">
        <v>0</v>
      </c>
      <c r="D78" s="6">
        <f t="shared" si="2"/>
        <v>1000</v>
      </c>
      <c r="E78" s="7" t="str">
        <f t="shared" si="3"/>
        <v>充足</v>
      </c>
    </row>
    <row r="79" spans="1:5" ht="26.05" customHeight="1" x14ac:dyDescent="0.3">
      <c r="A79" s="84" t="s">
        <v>83</v>
      </c>
      <c r="B79" s="5">
        <v>1000</v>
      </c>
      <c r="C79" s="5">
        <v>88</v>
      </c>
      <c r="D79" s="6">
        <f t="shared" si="2"/>
        <v>912</v>
      </c>
      <c r="E79" s="7" t="str">
        <f t="shared" si="3"/>
        <v>充足</v>
      </c>
    </row>
    <row r="80" spans="1:5" ht="26.05" customHeight="1" x14ac:dyDescent="0.3">
      <c r="A80" s="85" t="s">
        <v>87</v>
      </c>
      <c r="B80" s="5">
        <v>1000</v>
      </c>
      <c r="C80" s="6">
        <v>0</v>
      </c>
      <c r="D80" s="6">
        <f t="shared" si="2"/>
        <v>1000</v>
      </c>
      <c r="E80" s="7" t="str">
        <f t="shared" si="3"/>
        <v>充足</v>
      </c>
    </row>
    <row r="81" spans="1:5" ht="26.05" customHeight="1" x14ac:dyDescent="0.3">
      <c r="A81" s="86" t="s">
        <v>91</v>
      </c>
      <c r="B81" s="5">
        <v>1000</v>
      </c>
      <c r="C81" s="5">
        <v>0</v>
      </c>
      <c r="D81" s="6">
        <f t="shared" si="2"/>
        <v>1000</v>
      </c>
      <c r="E81" s="7" t="str">
        <f t="shared" si="3"/>
        <v>充足</v>
      </c>
    </row>
    <row r="82" spans="1:5" ht="26.05" customHeight="1" x14ac:dyDescent="0.3">
      <c r="A82" s="87" t="s">
        <v>95</v>
      </c>
      <c r="B82" s="5">
        <v>1000</v>
      </c>
      <c r="C82" s="5">
        <v>0</v>
      </c>
      <c r="D82" s="6">
        <f t="shared" si="2"/>
        <v>1000</v>
      </c>
      <c r="E82" s="7" t="str">
        <f t="shared" si="3"/>
        <v>充足</v>
      </c>
    </row>
    <row r="83" spans="1:5" ht="26.05" customHeight="1" x14ac:dyDescent="0.3">
      <c r="A83" s="88" t="s">
        <v>99</v>
      </c>
      <c r="B83" s="5">
        <v>1000</v>
      </c>
      <c r="C83" s="6">
        <v>0</v>
      </c>
      <c r="D83" s="6">
        <f t="shared" si="2"/>
        <v>1000</v>
      </c>
      <c r="E83" s="7" t="str">
        <f t="shared" si="3"/>
        <v>充足</v>
      </c>
    </row>
    <row r="84" spans="1:5" ht="26.05" customHeight="1" x14ac:dyDescent="0.3">
      <c r="A84" s="89" t="s">
        <v>103</v>
      </c>
      <c r="B84" s="5">
        <v>1000</v>
      </c>
      <c r="C84" s="5">
        <v>0</v>
      </c>
      <c r="D84" s="6">
        <f t="shared" si="2"/>
        <v>1000</v>
      </c>
      <c r="E84" s="7" t="str">
        <f t="shared" si="3"/>
        <v>充足</v>
      </c>
    </row>
    <row r="85" spans="1:5" ht="26.05" customHeight="1" x14ac:dyDescent="0.3">
      <c r="A85" s="90" t="s">
        <v>107</v>
      </c>
      <c r="B85" s="5">
        <v>1000</v>
      </c>
      <c r="C85" s="5">
        <v>0</v>
      </c>
      <c r="D85" s="6">
        <f t="shared" si="2"/>
        <v>1000</v>
      </c>
      <c r="E85" s="7" t="str">
        <f t="shared" si="3"/>
        <v>充足</v>
      </c>
    </row>
    <row r="86" spans="1:5" ht="26.05" customHeight="1" x14ac:dyDescent="0.3">
      <c r="A86" s="91" t="s">
        <v>110</v>
      </c>
      <c r="B86" s="5">
        <v>1000</v>
      </c>
      <c r="C86" s="6">
        <v>0</v>
      </c>
      <c r="D86" s="6">
        <f t="shared" si="2"/>
        <v>1000</v>
      </c>
      <c r="E86" s="7" t="str">
        <f t="shared" si="3"/>
        <v>充足</v>
      </c>
    </row>
    <row r="87" spans="1:5" ht="26.05" customHeight="1" x14ac:dyDescent="0.3">
      <c r="A87" s="92" t="s">
        <v>112</v>
      </c>
      <c r="B87" s="5">
        <v>1000</v>
      </c>
      <c r="C87" s="5">
        <v>0</v>
      </c>
      <c r="D87" s="6">
        <f t="shared" si="2"/>
        <v>1000</v>
      </c>
      <c r="E87" s="7" t="str">
        <f t="shared" si="3"/>
        <v>充足</v>
      </c>
    </row>
    <row r="88" spans="1:5" ht="26.05" customHeight="1" x14ac:dyDescent="0.3">
      <c r="A88" s="93" t="s">
        <v>114</v>
      </c>
      <c r="B88" s="5">
        <v>1000</v>
      </c>
      <c r="C88" s="5">
        <v>0</v>
      </c>
      <c r="D88" s="6">
        <f t="shared" si="2"/>
        <v>1000</v>
      </c>
      <c r="E88" s="7" t="str">
        <f t="shared" si="3"/>
        <v>充足</v>
      </c>
    </row>
    <row r="89" spans="1:5" ht="26.05" customHeight="1" x14ac:dyDescent="0.3">
      <c r="A89" s="94" t="s">
        <v>8</v>
      </c>
      <c r="B89" s="5">
        <v>1000</v>
      </c>
      <c r="C89" s="6">
        <v>0</v>
      </c>
      <c r="D89" s="6">
        <f t="shared" si="2"/>
        <v>1000</v>
      </c>
      <c r="E89" s="7" t="str">
        <f t="shared" si="3"/>
        <v>充足</v>
      </c>
    </row>
    <row r="90" spans="1:5" ht="26.05" customHeight="1" x14ac:dyDescent="0.3">
      <c r="A90" s="95" t="s">
        <v>12</v>
      </c>
      <c r="B90" s="5">
        <v>1000</v>
      </c>
      <c r="C90" s="5">
        <v>0</v>
      </c>
      <c r="D90" s="6">
        <f t="shared" si="2"/>
        <v>1000</v>
      </c>
      <c r="E90" s="7" t="str">
        <f t="shared" si="3"/>
        <v>充足</v>
      </c>
    </row>
    <row r="91" spans="1:5" ht="26.05" customHeight="1" x14ac:dyDescent="0.3">
      <c r="A91" s="96" t="s">
        <v>16</v>
      </c>
      <c r="B91" s="5">
        <v>1000</v>
      </c>
      <c r="C91" s="5">
        <v>0</v>
      </c>
      <c r="D91" s="6">
        <f t="shared" si="2"/>
        <v>1000</v>
      </c>
      <c r="E91" s="7" t="str">
        <f t="shared" si="3"/>
        <v>充足</v>
      </c>
    </row>
    <row r="92" spans="1:5" ht="26.05" customHeight="1" x14ac:dyDescent="0.3">
      <c r="A92" s="97" t="s">
        <v>20</v>
      </c>
      <c r="B92" s="5">
        <v>1000</v>
      </c>
      <c r="C92" s="6">
        <v>0</v>
      </c>
      <c r="D92" s="6">
        <f t="shared" si="2"/>
        <v>1000</v>
      </c>
      <c r="E92" s="7" t="str">
        <f t="shared" si="3"/>
        <v>充足</v>
      </c>
    </row>
    <row r="93" spans="1:5" ht="26.05" customHeight="1" x14ac:dyDescent="0.3">
      <c r="A93" s="98" t="s">
        <v>24</v>
      </c>
      <c r="B93" s="5">
        <v>1000</v>
      </c>
      <c r="C93" s="5">
        <v>0</v>
      </c>
      <c r="D93" s="6">
        <f t="shared" si="2"/>
        <v>1000</v>
      </c>
      <c r="E93" s="7" t="str">
        <f t="shared" si="3"/>
        <v>充足</v>
      </c>
    </row>
    <row r="94" spans="1:5" ht="26.05" customHeight="1" x14ac:dyDescent="0.3">
      <c r="A94" s="99" t="s">
        <v>28</v>
      </c>
      <c r="B94" s="5">
        <v>1000</v>
      </c>
      <c r="C94" s="5">
        <v>6</v>
      </c>
      <c r="D94" s="6">
        <f t="shared" si="2"/>
        <v>994</v>
      </c>
      <c r="E94" s="7" t="str">
        <f t="shared" si="3"/>
        <v>充足</v>
      </c>
    </row>
    <row r="95" spans="1:5" ht="26.05" customHeight="1" x14ac:dyDescent="0.3">
      <c r="A95" s="100" t="s">
        <v>32</v>
      </c>
      <c r="B95" s="5">
        <v>1000</v>
      </c>
      <c r="C95" s="6">
        <v>6</v>
      </c>
      <c r="D95" s="6">
        <f t="shared" si="2"/>
        <v>994</v>
      </c>
      <c r="E95" s="7" t="str">
        <f t="shared" si="3"/>
        <v>充足</v>
      </c>
    </row>
    <row r="96" spans="1:5" ht="26.05" customHeight="1" x14ac:dyDescent="0.3">
      <c r="A96" s="101" t="s">
        <v>36</v>
      </c>
      <c r="B96" s="5">
        <v>1000</v>
      </c>
      <c r="C96" s="5">
        <v>0</v>
      </c>
      <c r="D96" s="6">
        <f t="shared" si="2"/>
        <v>1000</v>
      </c>
      <c r="E96" s="7" t="str">
        <f t="shared" si="3"/>
        <v>充足</v>
      </c>
    </row>
    <row r="97" spans="1:5" ht="26.05" customHeight="1" x14ac:dyDescent="0.3">
      <c r="A97" s="102" t="s">
        <v>40</v>
      </c>
      <c r="B97" s="5">
        <v>1000</v>
      </c>
      <c r="C97" s="5">
        <v>0</v>
      </c>
      <c r="D97" s="6">
        <f t="shared" si="2"/>
        <v>1000</v>
      </c>
      <c r="E97" s="7" t="str">
        <f t="shared" si="3"/>
        <v>充足</v>
      </c>
    </row>
    <row r="98" spans="1:5" ht="26.05" customHeight="1" x14ac:dyDescent="0.3">
      <c r="A98" s="103" t="s">
        <v>44</v>
      </c>
      <c r="B98" s="5">
        <v>1000</v>
      </c>
      <c r="C98" s="6">
        <v>3</v>
      </c>
      <c r="D98" s="6">
        <f t="shared" si="2"/>
        <v>997</v>
      </c>
      <c r="E98" s="7" t="str">
        <f t="shared" si="3"/>
        <v>充足</v>
      </c>
    </row>
    <row r="99" spans="1:5" ht="26.05" customHeight="1" x14ac:dyDescent="0.3">
      <c r="A99" s="104" t="s">
        <v>48</v>
      </c>
      <c r="B99" s="5">
        <v>1000</v>
      </c>
      <c r="C99" s="5">
        <v>0</v>
      </c>
      <c r="D99" s="6">
        <f t="shared" si="2"/>
        <v>1000</v>
      </c>
      <c r="E99" s="7" t="str">
        <f t="shared" si="3"/>
        <v>充足</v>
      </c>
    </row>
    <row r="100" spans="1:5" ht="26.05" customHeight="1" x14ac:dyDescent="0.3">
      <c r="A100" s="105" t="s">
        <v>52</v>
      </c>
      <c r="B100" s="5">
        <v>1000</v>
      </c>
      <c r="C100" s="5">
        <v>0</v>
      </c>
      <c r="D100" s="6">
        <f t="shared" si="2"/>
        <v>1000</v>
      </c>
      <c r="E100" s="7" t="str">
        <f t="shared" si="3"/>
        <v>充足</v>
      </c>
    </row>
    <row r="101" spans="1:5" ht="26.05" customHeight="1" x14ac:dyDescent="0.3">
      <c r="A101" s="106" t="s">
        <v>56</v>
      </c>
      <c r="B101" s="5">
        <v>1000</v>
      </c>
      <c r="C101" s="6">
        <v>0</v>
      </c>
      <c r="D101" s="6">
        <f t="shared" si="2"/>
        <v>1000</v>
      </c>
      <c r="E101" s="7" t="str">
        <f t="shared" si="3"/>
        <v>充足</v>
      </c>
    </row>
    <row r="102" spans="1:5" ht="26.05" customHeight="1" x14ac:dyDescent="0.3">
      <c r="A102" s="107" t="s">
        <v>60</v>
      </c>
      <c r="B102" s="5">
        <v>1000</v>
      </c>
      <c r="C102" s="5">
        <v>0</v>
      </c>
      <c r="D102" s="6">
        <f t="shared" si="2"/>
        <v>1000</v>
      </c>
      <c r="E102" s="7" t="str">
        <f t="shared" si="3"/>
        <v>充足</v>
      </c>
    </row>
    <row r="103" spans="1:5" ht="26.05" customHeight="1" x14ac:dyDescent="0.3">
      <c r="A103" s="108" t="s">
        <v>64</v>
      </c>
      <c r="B103" s="5">
        <v>1000</v>
      </c>
      <c r="C103" s="5">
        <v>0</v>
      </c>
      <c r="D103" s="6">
        <f t="shared" si="2"/>
        <v>1000</v>
      </c>
      <c r="E103" s="7" t="str">
        <f t="shared" si="3"/>
        <v>充足</v>
      </c>
    </row>
    <row r="104" spans="1:5" ht="26.05" customHeight="1" x14ac:dyDescent="0.3">
      <c r="A104" s="109" t="s">
        <v>68</v>
      </c>
      <c r="B104" s="5">
        <v>1000</v>
      </c>
      <c r="C104" s="6">
        <v>0</v>
      </c>
      <c r="D104" s="6">
        <f t="shared" si="2"/>
        <v>1000</v>
      </c>
      <c r="E104" s="7" t="str">
        <f t="shared" si="3"/>
        <v>充足</v>
      </c>
    </row>
    <row r="105" spans="1:5" ht="26.05" customHeight="1" x14ac:dyDescent="0.3">
      <c r="A105" s="110" t="s">
        <v>72</v>
      </c>
      <c r="B105" s="5">
        <v>1000</v>
      </c>
      <c r="C105" s="5">
        <v>0</v>
      </c>
      <c r="D105" s="6">
        <f t="shared" si="2"/>
        <v>1000</v>
      </c>
      <c r="E105" s="7" t="str">
        <f t="shared" si="3"/>
        <v>充足</v>
      </c>
    </row>
    <row r="106" spans="1:5" ht="26.05" customHeight="1" x14ac:dyDescent="0.3">
      <c r="A106" s="111" t="s">
        <v>76</v>
      </c>
      <c r="B106" s="5">
        <v>1000</v>
      </c>
      <c r="C106" s="5">
        <v>6</v>
      </c>
      <c r="D106" s="6">
        <f t="shared" si="2"/>
        <v>994</v>
      </c>
      <c r="E106" s="7" t="str">
        <f t="shared" si="3"/>
        <v>充足</v>
      </c>
    </row>
    <row r="107" spans="1:5" ht="26.05" customHeight="1" x14ac:dyDescent="0.3">
      <c r="A107" s="112" t="s">
        <v>80</v>
      </c>
      <c r="B107" s="5">
        <v>1000</v>
      </c>
      <c r="C107" s="6">
        <v>0</v>
      </c>
      <c r="D107" s="6">
        <f t="shared" si="2"/>
        <v>1000</v>
      </c>
      <c r="E107" s="7" t="str">
        <f t="shared" si="3"/>
        <v>充足</v>
      </c>
    </row>
    <row r="108" spans="1:5" ht="26.05" customHeight="1" x14ac:dyDescent="0.3">
      <c r="A108" s="113" t="s">
        <v>84</v>
      </c>
      <c r="B108" s="5">
        <v>1000</v>
      </c>
      <c r="C108" s="5">
        <v>0</v>
      </c>
      <c r="D108" s="6">
        <f t="shared" si="2"/>
        <v>1000</v>
      </c>
      <c r="E108" s="7" t="str">
        <f t="shared" si="3"/>
        <v>充足</v>
      </c>
    </row>
    <row r="109" spans="1:5" ht="26.05" customHeight="1" x14ac:dyDescent="0.3">
      <c r="A109" s="114" t="s">
        <v>88</v>
      </c>
      <c r="B109" s="5">
        <v>1000</v>
      </c>
      <c r="C109" s="5">
        <v>0</v>
      </c>
      <c r="D109" s="6">
        <f t="shared" si="2"/>
        <v>1000</v>
      </c>
      <c r="E109" s="7" t="str">
        <f t="shared" si="3"/>
        <v>充足</v>
      </c>
    </row>
    <row r="110" spans="1:5" ht="26.05" customHeight="1" x14ac:dyDescent="0.3">
      <c r="A110" s="115" t="s">
        <v>92</v>
      </c>
      <c r="B110" s="5">
        <v>1000</v>
      </c>
      <c r="C110" s="6">
        <v>0</v>
      </c>
      <c r="D110" s="6">
        <f t="shared" si="2"/>
        <v>1000</v>
      </c>
      <c r="E110" s="7" t="str">
        <f t="shared" si="3"/>
        <v>充足</v>
      </c>
    </row>
    <row r="111" spans="1:5" ht="26.05" customHeight="1" x14ac:dyDescent="0.3">
      <c r="A111" s="116" t="s">
        <v>96</v>
      </c>
      <c r="B111" s="5">
        <v>1000</v>
      </c>
      <c r="C111" s="5">
        <v>0</v>
      </c>
      <c r="D111" s="6">
        <f t="shared" si="2"/>
        <v>1000</v>
      </c>
      <c r="E111" s="7" t="str">
        <f t="shared" si="3"/>
        <v>充足</v>
      </c>
    </row>
    <row r="112" spans="1:5" ht="26.05" customHeight="1" x14ac:dyDescent="0.3">
      <c r="A112" s="117" t="s">
        <v>100</v>
      </c>
      <c r="B112" s="5">
        <v>1000</v>
      </c>
      <c r="C112" s="5">
        <v>0</v>
      </c>
      <c r="D112" s="6">
        <f t="shared" si="2"/>
        <v>1000</v>
      </c>
      <c r="E112" s="7" t="str">
        <f t="shared" si="3"/>
        <v>充足</v>
      </c>
    </row>
    <row r="113" spans="1:5" ht="26.05" customHeight="1" x14ac:dyDescent="0.3">
      <c r="A113" s="118" t="s">
        <v>104</v>
      </c>
      <c r="B113" s="5">
        <v>1000</v>
      </c>
      <c r="C113" s="6">
        <v>0</v>
      </c>
      <c r="D113" s="6">
        <f t="shared" si="2"/>
        <v>1000</v>
      </c>
      <c r="E113" s="7" t="str">
        <f t="shared" si="3"/>
        <v>充足</v>
      </c>
    </row>
    <row r="114" spans="1:5" ht="26.05" customHeight="1" x14ac:dyDescent="0.3">
      <c r="A114" s="119" t="s">
        <v>108</v>
      </c>
      <c r="B114" s="5">
        <v>1000</v>
      </c>
      <c r="C114" s="5">
        <v>0</v>
      </c>
      <c r="D114" s="6">
        <f t="shared" si="2"/>
        <v>1000</v>
      </c>
      <c r="E114" s="7" t="str">
        <f t="shared" si="3"/>
        <v>充足</v>
      </c>
    </row>
    <row r="115" spans="1:5" ht="26.05" customHeight="1" x14ac:dyDescent="0.3">
      <c r="A115" s="120" t="s">
        <v>118</v>
      </c>
      <c r="B115" s="5">
        <v>1000</v>
      </c>
      <c r="C115" s="5">
        <v>0</v>
      </c>
      <c r="D115" s="6">
        <f t="shared" si="2"/>
        <v>1000</v>
      </c>
      <c r="E115" s="7" t="str">
        <f t="shared" si="3"/>
        <v>充足</v>
      </c>
    </row>
    <row r="116" spans="1:5" ht="26.05" customHeight="1" x14ac:dyDescent="0.3">
      <c r="A116" s="121" t="s">
        <v>122</v>
      </c>
      <c r="B116" s="5">
        <v>1000</v>
      </c>
      <c r="C116" s="6">
        <v>0</v>
      </c>
      <c r="D116" s="6">
        <f t="shared" si="2"/>
        <v>1000</v>
      </c>
      <c r="E116" s="7" t="str">
        <f t="shared" si="3"/>
        <v>充足</v>
      </c>
    </row>
    <row r="117" spans="1:5" ht="26.05" customHeight="1" x14ac:dyDescent="0.3">
      <c r="A117" s="122" t="s">
        <v>126</v>
      </c>
      <c r="B117" s="5">
        <v>1000</v>
      </c>
      <c r="C117" s="5">
        <v>3</v>
      </c>
      <c r="D117" s="6">
        <f t="shared" si="2"/>
        <v>997</v>
      </c>
      <c r="E117" s="7" t="str">
        <f t="shared" si="3"/>
        <v>充足</v>
      </c>
    </row>
    <row r="118" spans="1:5" ht="26.05" customHeight="1" x14ac:dyDescent="0.3">
      <c r="A118" s="123" t="s">
        <v>130</v>
      </c>
      <c r="B118" s="5">
        <v>1000</v>
      </c>
      <c r="C118" s="5">
        <v>0</v>
      </c>
      <c r="D118" s="6">
        <f t="shared" si="2"/>
        <v>1000</v>
      </c>
      <c r="E118" s="7" t="str">
        <f t="shared" si="3"/>
        <v>充足</v>
      </c>
    </row>
    <row r="119" spans="1:5" ht="26.05" customHeight="1" x14ac:dyDescent="0.3">
      <c r="A119" s="124" t="s">
        <v>134</v>
      </c>
      <c r="B119" s="5">
        <v>1000</v>
      </c>
      <c r="C119" s="6">
        <v>0</v>
      </c>
      <c r="D119" s="6">
        <f t="shared" si="2"/>
        <v>1000</v>
      </c>
      <c r="E119" s="7" t="str">
        <f t="shared" si="3"/>
        <v>充足</v>
      </c>
    </row>
    <row r="120" spans="1:5" ht="26.05" customHeight="1" x14ac:dyDescent="0.3">
      <c r="A120" s="125" t="s">
        <v>138</v>
      </c>
      <c r="B120" s="5">
        <v>1000</v>
      </c>
      <c r="C120" s="5">
        <v>0</v>
      </c>
      <c r="D120" s="6">
        <f t="shared" si="2"/>
        <v>1000</v>
      </c>
      <c r="E120" s="7" t="str">
        <f t="shared" si="3"/>
        <v>充足</v>
      </c>
    </row>
    <row r="121" spans="1:5" ht="26.05" customHeight="1" x14ac:dyDescent="0.3">
      <c r="A121" s="126" t="s">
        <v>142</v>
      </c>
      <c r="B121" s="5">
        <v>1000</v>
      </c>
      <c r="C121" s="5">
        <v>0</v>
      </c>
      <c r="D121" s="6">
        <f t="shared" si="2"/>
        <v>1000</v>
      </c>
      <c r="E121" s="7" t="str">
        <f t="shared" si="3"/>
        <v>充足</v>
      </c>
    </row>
    <row r="122" spans="1:5" ht="26.05" customHeight="1" x14ac:dyDescent="0.3">
      <c r="A122" s="127" t="s">
        <v>146</v>
      </c>
      <c r="B122" s="5">
        <v>1000</v>
      </c>
      <c r="C122" s="6">
        <v>0</v>
      </c>
      <c r="D122" s="6">
        <f t="shared" si="2"/>
        <v>1000</v>
      </c>
      <c r="E122" s="7" t="str">
        <f t="shared" si="3"/>
        <v>充足</v>
      </c>
    </row>
    <row r="123" spans="1:5" ht="26.05" customHeight="1" x14ac:dyDescent="0.3">
      <c r="A123" s="128" t="s">
        <v>150</v>
      </c>
      <c r="B123" s="5">
        <v>1000</v>
      </c>
      <c r="C123" s="5">
        <v>0</v>
      </c>
      <c r="D123" s="6">
        <f t="shared" si="2"/>
        <v>1000</v>
      </c>
      <c r="E123" s="7" t="str">
        <f t="shared" si="3"/>
        <v>充足</v>
      </c>
    </row>
    <row r="124" spans="1:5" ht="26.05" customHeight="1" x14ac:dyDescent="0.3">
      <c r="A124" s="129" t="s">
        <v>154</v>
      </c>
      <c r="B124" s="5">
        <v>1000</v>
      </c>
      <c r="C124" s="5">
        <v>0</v>
      </c>
      <c r="D124" s="6">
        <f t="shared" si="2"/>
        <v>1000</v>
      </c>
      <c r="E124" s="7" t="str">
        <f t="shared" si="3"/>
        <v>充足</v>
      </c>
    </row>
    <row r="125" spans="1:5" ht="26.05" customHeight="1" x14ac:dyDescent="0.3">
      <c r="A125" s="130" t="s">
        <v>158</v>
      </c>
      <c r="B125" s="5">
        <v>1000</v>
      </c>
      <c r="C125" s="6">
        <v>0</v>
      </c>
      <c r="D125" s="6">
        <f t="shared" si="2"/>
        <v>1000</v>
      </c>
      <c r="E125" s="7" t="str">
        <f t="shared" si="3"/>
        <v>充足</v>
      </c>
    </row>
    <row r="126" spans="1:5" ht="26.05" customHeight="1" x14ac:dyDescent="0.3">
      <c r="A126" s="131" t="s">
        <v>162</v>
      </c>
      <c r="B126" s="5">
        <v>1000</v>
      </c>
      <c r="C126" s="5">
        <v>0</v>
      </c>
      <c r="D126" s="6">
        <f t="shared" si="2"/>
        <v>1000</v>
      </c>
      <c r="E126" s="7" t="str">
        <f t="shared" si="3"/>
        <v>充足</v>
      </c>
    </row>
    <row r="127" spans="1:5" ht="26.05" customHeight="1" x14ac:dyDescent="0.3">
      <c r="A127" s="132" t="s">
        <v>166</v>
      </c>
      <c r="B127" s="5">
        <v>1000</v>
      </c>
      <c r="C127" s="5">
        <v>0</v>
      </c>
      <c r="D127" s="6">
        <f t="shared" si="2"/>
        <v>1000</v>
      </c>
      <c r="E127" s="7" t="str">
        <f t="shared" si="3"/>
        <v>充足</v>
      </c>
    </row>
    <row r="128" spans="1:5" ht="26.05" customHeight="1" x14ac:dyDescent="0.3">
      <c r="A128" s="133" t="s">
        <v>170</v>
      </c>
      <c r="B128" s="5">
        <v>1000</v>
      </c>
      <c r="C128" s="6">
        <v>0</v>
      </c>
      <c r="D128" s="6">
        <f t="shared" si="2"/>
        <v>1000</v>
      </c>
      <c r="E128" s="7" t="str">
        <f t="shared" si="3"/>
        <v>充足</v>
      </c>
    </row>
    <row r="129" spans="1:5" ht="26.05" customHeight="1" x14ac:dyDescent="0.3">
      <c r="A129" s="134" t="s">
        <v>174</v>
      </c>
      <c r="B129" s="5">
        <v>1000</v>
      </c>
      <c r="C129" s="5">
        <v>22</v>
      </c>
      <c r="D129" s="6">
        <f t="shared" si="2"/>
        <v>978</v>
      </c>
      <c r="E129" s="7" t="str">
        <f t="shared" si="3"/>
        <v>充足</v>
      </c>
    </row>
    <row r="130" spans="1:5" ht="26.05" customHeight="1" x14ac:dyDescent="0.3">
      <c r="A130" s="135" t="s">
        <v>178</v>
      </c>
      <c r="B130" s="5">
        <v>1000</v>
      </c>
      <c r="C130" s="5">
        <v>0</v>
      </c>
      <c r="D130" s="6">
        <f t="shared" si="2"/>
        <v>1000</v>
      </c>
      <c r="E130" s="7" t="str">
        <f t="shared" si="3"/>
        <v>充足</v>
      </c>
    </row>
    <row r="131" spans="1:5" ht="26.05" customHeight="1" x14ac:dyDescent="0.3">
      <c r="A131" s="136" t="s">
        <v>182</v>
      </c>
      <c r="B131" s="5">
        <v>1000</v>
      </c>
      <c r="C131" s="6">
        <v>0</v>
      </c>
      <c r="D131" s="6">
        <f t="shared" ref="D131:D194" si="4">B131-C131</f>
        <v>1000</v>
      </c>
      <c r="E131" s="7" t="str">
        <f t="shared" ref="E131:E197" si="5">IF(D131&lt;=500,"速速补货","充足")</f>
        <v>充足</v>
      </c>
    </row>
    <row r="132" spans="1:5" ht="26.05" customHeight="1" x14ac:dyDescent="0.3">
      <c r="A132" s="137" t="s">
        <v>186</v>
      </c>
      <c r="B132" s="5">
        <v>1000</v>
      </c>
      <c r="C132" s="5">
        <v>0</v>
      </c>
      <c r="D132" s="6">
        <f t="shared" si="4"/>
        <v>1000</v>
      </c>
      <c r="E132" s="7" t="str">
        <f t="shared" si="5"/>
        <v>充足</v>
      </c>
    </row>
    <row r="133" spans="1:5" ht="26.05" customHeight="1" x14ac:dyDescent="0.3">
      <c r="A133" s="138" t="s">
        <v>190</v>
      </c>
      <c r="B133" s="5">
        <v>1000</v>
      </c>
      <c r="C133" s="5">
        <v>0</v>
      </c>
      <c r="D133" s="6">
        <f t="shared" si="4"/>
        <v>1000</v>
      </c>
      <c r="E133" s="7" t="str">
        <f t="shared" si="5"/>
        <v>充足</v>
      </c>
    </row>
    <row r="134" spans="1:5" ht="26.05" customHeight="1" x14ac:dyDescent="0.3">
      <c r="A134" s="139" t="s">
        <v>194</v>
      </c>
      <c r="B134" s="5">
        <v>1000</v>
      </c>
      <c r="C134" s="6">
        <v>0</v>
      </c>
      <c r="D134" s="6">
        <f t="shared" si="4"/>
        <v>1000</v>
      </c>
      <c r="E134" s="7" t="str">
        <f t="shared" si="5"/>
        <v>充足</v>
      </c>
    </row>
    <row r="135" spans="1:5" ht="26.05" customHeight="1" x14ac:dyDescent="0.3">
      <c r="A135" s="140" t="s">
        <v>198</v>
      </c>
      <c r="B135" s="5">
        <v>1000</v>
      </c>
      <c r="C135" s="5">
        <v>0</v>
      </c>
      <c r="D135" s="6">
        <f t="shared" si="4"/>
        <v>1000</v>
      </c>
      <c r="E135" s="7" t="str">
        <f t="shared" si="5"/>
        <v>充足</v>
      </c>
    </row>
    <row r="136" spans="1:5" ht="26.05" customHeight="1" x14ac:dyDescent="0.3">
      <c r="A136" s="141" t="s">
        <v>202</v>
      </c>
      <c r="B136" s="5">
        <v>1000</v>
      </c>
      <c r="C136" s="5">
        <v>0</v>
      </c>
      <c r="D136" s="6">
        <f t="shared" si="4"/>
        <v>1000</v>
      </c>
      <c r="E136" s="7" t="str">
        <f t="shared" si="5"/>
        <v>充足</v>
      </c>
    </row>
    <row r="137" spans="1:5" ht="26.05" customHeight="1" x14ac:dyDescent="0.3">
      <c r="A137" s="142" t="s">
        <v>205</v>
      </c>
      <c r="B137" s="5">
        <v>1000</v>
      </c>
      <c r="C137" s="6">
        <v>0</v>
      </c>
      <c r="D137" s="6">
        <f t="shared" si="4"/>
        <v>1000</v>
      </c>
      <c r="E137" s="7" t="str">
        <f t="shared" si="5"/>
        <v>充足</v>
      </c>
    </row>
    <row r="138" spans="1:5" ht="26.05" customHeight="1" x14ac:dyDescent="0.3">
      <c r="A138" s="143" t="s">
        <v>208</v>
      </c>
      <c r="B138" s="5">
        <v>1000</v>
      </c>
      <c r="C138" s="5">
        <v>0</v>
      </c>
      <c r="D138" s="6">
        <f t="shared" si="4"/>
        <v>1000</v>
      </c>
      <c r="E138" s="7" t="str">
        <f t="shared" si="5"/>
        <v>充足</v>
      </c>
    </row>
    <row r="139" spans="1:5" ht="26.05" customHeight="1" x14ac:dyDescent="0.3">
      <c r="A139" s="144" t="s">
        <v>119</v>
      </c>
      <c r="B139" s="5">
        <v>1000</v>
      </c>
      <c r="C139" s="5">
        <v>0</v>
      </c>
      <c r="D139" s="6">
        <f t="shared" si="4"/>
        <v>1000</v>
      </c>
      <c r="E139" s="7" t="str">
        <f t="shared" si="5"/>
        <v>充足</v>
      </c>
    </row>
    <row r="140" spans="1:5" ht="26.05" customHeight="1" x14ac:dyDescent="0.3">
      <c r="A140" s="145" t="s">
        <v>123</v>
      </c>
      <c r="B140" s="5">
        <v>1000</v>
      </c>
      <c r="C140" s="6">
        <v>0</v>
      </c>
      <c r="D140" s="6">
        <f t="shared" si="4"/>
        <v>1000</v>
      </c>
      <c r="E140" s="7" t="str">
        <f t="shared" si="5"/>
        <v>充足</v>
      </c>
    </row>
    <row r="141" spans="1:5" ht="26.05" customHeight="1" x14ac:dyDescent="0.3">
      <c r="A141" s="146" t="s">
        <v>127</v>
      </c>
      <c r="B141" s="5">
        <v>1000</v>
      </c>
      <c r="C141" s="5">
        <v>19</v>
      </c>
      <c r="D141" s="6">
        <f t="shared" si="4"/>
        <v>981</v>
      </c>
      <c r="E141" s="7" t="str">
        <f t="shared" si="5"/>
        <v>充足</v>
      </c>
    </row>
    <row r="142" spans="1:5" ht="26.05" customHeight="1" x14ac:dyDescent="0.3">
      <c r="A142" s="147" t="s">
        <v>131</v>
      </c>
      <c r="B142" s="5">
        <v>1000</v>
      </c>
      <c r="C142" s="5">
        <v>0</v>
      </c>
      <c r="D142" s="6">
        <f t="shared" si="4"/>
        <v>1000</v>
      </c>
      <c r="E142" s="7" t="str">
        <f t="shared" si="5"/>
        <v>充足</v>
      </c>
    </row>
    <row r="143" spans="1:5" ht="26.05" customHeight="1" x14ac:dyDescent="0.3">
      <c r="A143" s="148" t="s">
        <v>135</v>
      </c>
      <c r="B143" s="5">
        <v>1000</v>
      </c>
      <c r="C143" s="6">
        <v>17</v>
      </c>
      <c r="D143" s="6">
        <f t="shared" si="4"/>
        <v>983</v>
      </c>
      <c r="E143" s="7" t="str">
        <f t="shared" si="5"/>
        <v>充足</v>
      </c>
    </row>
    <row r="144" spans="1:5" ht="26.05" customHeight="1" x14ac:dyDescent="0.3">
      <c r="A144" s="149" t="s">
        <v>139</v>
      </c>
      <c r="B144" s="5">
        <v>1000</v>
      </c>
      <c r="C144" s="5">
        <v>14</v>
      </c>
      <c r="D144" s="6">
        <f t="shared" si="4"/>
        <v>986</v>
      </c>
      <c r="E144" s="7" t="str">
        <f t="shared" si="5"/>
        <v>充足</v>
      </c>
    </row>
    <row r="145" spans="1:5" ht="26.05" customHeight="1" x14ac:dyDescent="0.3">
      <c r="A145" s="150" t="s">
        <v>143</v>
      </c>
      <c r="B145" s="5">
        <v>1000</v>
      </c>
      <c r="C145" s="5">
        <v>0</v>
      </c>
      <c r="D145" s="6">
        <f t="shared" si="4"/>
        <v>1000</v>
      </c>
      <c r="E145" s="7" t="str">
        <f t="shared" si="5"/>
        <v>充足</v>
      </c>
    </row>
    <row r="146" spans="1:5" ht="26.05" customHeight="1" x14ac:dyDescent="0.3">
      <c r="A146" s="151" t="s">
        <v>147</v>
      </c>
      <c r="B146" s="5">
        <v>1000</v>
      </c>
      <c r="C146" s="6">
        <v>48</v>
      </c>
      <c r="D146" s="6">
        <f t="shared" si="4"/>
        <v>952</v>
      </c>
      <c r="E146" s="7" t="str">
        <f t="shared" si="5"/>
        <v>充足</v>
      </c>
    </row>
    <row r="147" spans="1:5" ht="26.05" customHeight="1" x14ac:dyDescent="0.3">
      <c r="A147" s="152" t="s">
        <v>151</v>
      </c>
      <c r="B147" s="5">
        <v>1000</v>
      </c>
      <c r="C147" s="5">
        <v>0</v>
      </c>
      <c r="D147" s="6">
        <f t="shared" si="4"/>
        <v>1000</v>
      </c>
      <c r="E147" s="7" t="str">
        <f t="shared" si="5"/>
        <v>充足</v>
      </c>
    </row>
    <row r="148" spans="1:5" ht="26.05" customHeight="1" x14ac:dyDescent="0.3">
      <c r="A148" s="153" t="s">
        <v>155</v>
      </c>
      <c r="B148" s="5">
        <v>1000</v>
      </c>
      <c r="C148" s="5">
        <v>0</v>
      </c>
      <c r="D148" s="6">
        <f t="shared" si="4"/>
        <v>1000</v>
      </c>
      <c r="E148" s="7" t="str">
        <f t="shared" si="5"/>
        <v>充足</v>
      </c>
    </row>
    <row r="149" spans="1:5" ht="26.05" customHeight="1" x14ac:dyDescent="0.3">
      <c r="A149" s="154" t="s">
        <v>159</v>
      </c>
      <c r="B149" s="5">
        <v>1000</v>
      </c>
      <c r="C149" s="6">
        <v>0</v>
      </c>
      <c r="D149" s="6">
        <f t="shared" si="4"/>
        <v>1000</v>
      </c>
      <c r="E149" s="7" t="str">
        <f t="shared" si="5"/>
        <v>充足</v>
      </c>
    </row>
    <row r="150" spans="1:5" ht="26.05" customHeight="1" x14ac:dyDescent="0.3">
      <c r="A150" s="155" t="s">
        <v>163</v>
      </c>
      <c r="B150" s="5">
        <v>1000</v>
      </c>
      <c r="C150" s="5">
        <v>0</v>
      </c>
      <c r="D150" s="6">
        <f t="shared" si="4"/>
        <v>1000</v>
      </c>
      <c r="E150" s="7" t="str">
        <f t="shared" si="5"/>
        <v>充足</v>
      </c>
    </row>
    <row r="151" spans="1:5" ht="26.05" customHeight="1" x14ac:dyDescent="0.3">
      <c r="A151" s="156" t="s">
        <v>167</v>
      </c>
      <c r="B151" s="5">
        <v>1000</v>
      </c>
      <c r="C151" s="5">
        <v>0</v>
      </c>
      <c r="D151" s="6">
        <f t="shared" si="4"/>
        <v>1000</v>
      </c>
      <c r="E151" s="7" t="str">
        <f t="shared" si="5"/>
        <v>充足</v>
      </c>
    </row>
    <row r="152" spans="1:5" ht="26.05" customHeight="1" x14ac:dyDescent="0.3">
      <c r="A152" s="157" t="s">
        <v>171</v>
      </c>
      <c r="B152" s="5">
        <v>1000</v>
      </c>
      <c r="C152" s="6">
        <v>43</v>
      </c>
      <c r="D152" s="6">
        <f t="shared" si="4"/>
        <v>957</v>
      </c>
      <c r="E152" s="7" t="str">
        <f t="shared" si="5"/>
        <v>充足</v>
      </c>
    </row>
    <row r="153" spans="1:5" ht="26.05" customHeight="1" x14ac:dyDescent="0.3">
      <c r="A153" s="158" t="s">
        <v>175</v>
      </c>
      <c r="B153" s="5">
        <v>1000</v>
      </c>
      <c r="C153" s="5">
        <v>0</v>
      </c>
      <c r="D153" s="6">
        <f t="shared" si="4"/>
        <v>1000</v>
      </c>
      <c r="E153" s="7" t="str">
        <f t="shared" si="5"/>
        <v>充足</v>
      </c>
    </row>
    <row r="154" spans="1:5" ht="26.05" customHeight="1" x14ac:dyDescent="0.3">
      <c r="A154" s="159" t="s">
        <v>179</v>
      </c>
      <c r="B154" s="5">
        <v>1000</v>
      </c>
      <c r="C154" s="5">
        <v>0</v>
      </c>
      <c r="D154" s="6">
        <f t="shared" si="4"/>
        <v>1000</v>
      </c>
      <c r="E154" s="7" t="str">
        <f t="shared" si="5"/>
        <v>充足</v>
      </c>
    </row>
    <row r="155" spans="1:5" ht="26.05" customHeight="1" x14ac:dyDescent="0.3">
      <c r="A155" s="160" t="s">
        <v>183</v>
      </c>
      <c r="B155" s="5">
        <v>1000</v>
      </c>
      <c r="C155" s="6">
        <v>0</v>
      </c>
      <c r="D155" s="6">
        <f t="shared" si="4"/>
        <v>1000</v>
      </c>
      <c r="E155" s="7" t="str">
        <f t="shared" si="5"/>
        <v>充足</v>
      </c>
    </row>
    <row r="156" spans="1:5" ht="26.05" customHeight="1" x14ac:dyDescent="0.3">
      <c r="A156" s="161" t="s">
        <v>187</v>
      </c>
      <c r="B156" s="5">
        <v>1000</v>
      </c>
      <c r="C156" s="5">
        <v>29</v>
      </c>
      <c r="D156" s="6">
        <f t="shared" si="4"/>
        <v>971</v>
      </c>
      <c r="E156" s="7" t="str">
        <f t="shared" si="5"/>
        <v>充足</v>
      </c>
    </row>
    <row r="157" spans="1:5" ht="26.05" customHeight="1" x14ac:dyDescent="0.3">
      <c r="A157" s="162" t="s">
        <v>191</v>
      </c>
      <c r="B157" s="5">
        <v>1000</v>
      </c>
      <c r="C157" s="5">
        <v>4</v>
      </c>
      <c r="D157" s="6">
        <f t="shared" si="4"/>
        <v>996</v>
      </c>
      <c r="E157" s="7" t="str">
        <f t="shared" si="5"/>
        <v>充足</v>
      </c>
    </row>
    <row r="158" spans="1:5" ht="26.05" customHeight="1" x14ac:dyDescent="0.3">
      <c r="A158" s="163" t="s">
        <v>195</v>
      </c>
      <c r="B158" s="5">
        <v>1000</v>
      </c>
      <c r="C158" s="6">
        <v>0</v>
      </c>
      <c r="D158" s="6">
        <f t="shared" si="4"/>
        <v>1000</v>
      </c>
      <c r="E158" s="7" t="str">
        <f t="shared" si="5"/>
        <v>充足</v>
      </c>
    </row>
    <row r="159" spans="1:5" ht="26.05" customHeight="1" x14ac:dyDescent="0.3">
      <c r="A159" s="164" t="s">
        <v>199</v>
      </c>
      <c r="B159" s="5">
        <v>1000</v>
      </c>
      <c r="C159" s="5">
        <v>0</v>
      </c>
      <c r="D159" s="6">
        <f t="shared" si="4"/>
        <v>1000</v>
      </c>
      <c r="E159" s="7" t="str">
        <f t="shared" si="5"/>
        <v>充足</v>
      </c>
    </row>
    <row r="160" spans="1:5" ht="26.05" customHeight="1" x14ac:dyDescent="0.3">
      <c r="A160" s="165" t="s">
        <v>203</v>
      </c>
      <c r="B160" s="5">
        <v>1000</v>
      </c>
      <c r="C160" s="5">
        <v>29</v>
      </c>
      <c r="D160" s="6">
        <f t="shared" si="4"/>
        <v>971</v>
      </c>
      <c r="E160" s="7" t="str">
        <f t="shared" si="5"/>
        <v>充足</v>
      </c>
    </row>
    <row r="161" spans="1:5" ht="26.05" customHeight="1" x14ac:dyDescent="0.3">
      <c r="A161" s="166" t="s">
        <v>206</v>
      </c>
      <c r="B161" s="5">
        <v>1000</v>
      </c>
      <c r="C161" s="6">
        <v>13</v>
      </c>
      <c r="D161" s="6">
        <f t="shared" si="4"/>
        <v>987</v>
      </c>
      <c r="E161" s="7" t="str">
        <f t="shared" si="5"/>
        <v>充足</v>
      </c>
    </row>
    <row r="162" spans="1:5" ht="26.05" customHeight="1" x14ac:dyDescent="0.3">
      <c r="A162" s="167" t="s">
        <v>209</v>
      </c>
      <c r="B162" s="5">
        <v>1000</v>
      </c>
      <c r="C162" s="5">
        <v>0</v>
      </c>
      <c r="D162" s="6">
        <f t="shared" si="4"/>
        <v>1000</v>
      </c>
      <c r="E162" s="7" t="str">
        <f t="shared" si="5"/>
        <v>充足</v>
      </c>
    </row>
    <row r="163" spans="1:5" ht="26.05" customHeight="1" x14ac:dyDescent="0.3">
      <c r="A163" s="168" t="s">
        <v>210</v>
      </c>
      <c r="B163" s="5">
        <v>1000</v>
      </c>
      <c r="C163" s="5">
        <v>0</v>
      </c>
      <c r="D163" s="6">
        <f t="shared" si="4"/>
        <v>1000</v>
      </c>
      <c r="E163" s="7" t="str">
        <f t="shared" si="5"/>
        <v>充足</v>
      </c>
    </row>
    <row r="164" spans="1:5" ht="26.05" customHeight="1" x14ac:dyDescent="0.3">
      <c r="A164" s="169" t="s">
        <v>120</v>
      </c>
      <c r="B164" s="5">
        <v>1000</v>
      </c>
      <c r="C164" s="6">
        <v>37</v>
      </c>
      <c r="D164" s="6">
        <f t="shared" si="4"/>
        <v>963</v>
      </c>
      <c r="E164" s="7" t="str">
        <f t="shared" si="5"/>
        <v>充足</v>
      </c>
    </row>
    <row r="165" spans="1:5" ht="26.05" customHeight="1" x14ac:dyDescent="0.3">
      <c r="A165" s="170" t="s">
        <v>124</v>
      </c>
      <c r="B165" s="5">
        <v>1000</v>
      </c>
      <c r="C165" s="5">
        <v>22</v>
      </c>
      <c r="D165" s="6">
        <f t="shared" si="4"/>
        <v>978</v>
      </c>
      <c r="E165" s="7" t="str">
        <f t="shared" si="5"/>
        <v>充足</v>
      </c>
    </row>
    <row r="166" spans="1:5" ht="26.05" customHeight="1" x14ac:dyDescent="0.3">
      <c r="A166" s="171" t="s">
        <v>128</v>
      </c>
      <c r="B166" s="5">
        <v>1000</v>
      </c>
      <c r="C166" s="5">
        <v>36</v>
      </c>
      <c r="D166" s="6">
        <f t="shared" si="4"/>
        <v>964</v>
      </c>
      <c r="E166" s="7" t="str">
        <f t="shared" si="5"/>
        <v>充足</v>
      </c>
    </row>
    <row r="167" spans="1:5" ht="26.05" customHeight="1" x14ac:dyDescent="0.3">
      <c r="A167" s="172" t="s">
        <v>132</v>
      </c>
      <c r="B167" s="5">
        <v>1000</v>
      </c>
      <c r="C167" s="6">
        <v>0</v>
      </c>
      <c r="D167" s="6">
        <f t="shared" si="4"/>
        <v>1000</v>
      </c>
      <c r="E167" s="7" t="str">
        <f t="shared" si="5"/>
        <v>充足</v>
      </c>
    </row>
    <row r="168" spans="1:5" ht="26.05" customHeight="1" x14ac:dyDescent="0.3">
      <c r="A168" s="173" t="s">
        <v>136</v>
      </c>
      <c r="B168" s="5">
        <v>1000</v>
      </c>
      <c r="C168" s="5">
        <v>0</v>
      </c>
      <c r="D168" s="6">
        <f t="shared" si="4"/>
        <v>1000</v>
      </c>
      <c r="E168" s="7" t="str">
        <f t="shared" si="5"/>
        <v>充足</v>
      </c>
    </row>
    <row r="169" spans="1:5" ht="26.05" customHeight="1" x14ac:dyDescent="0.3">
      <c r="A169" s="174" t="s">
        <v>140</v>
      </c>
      <c r="B169" s="5">
        <v>1000</v>
      </c>
      <c r="C169" s="5">
        <v>5</v>
      </c>
      <c r="D169" s="6">
        <f t="shared" si="4"/>
        <v>995</v>
      </c>
      <c r="E169" s="7" t="str">
        <f t="shared" si="5"/>
        <v>充足</v>
      </c>
    </row>
    <row r="170" spans="1:5" ht="26.05" customHeight="1" x14ac:dyDescent="0.3">
      <c r="A170" s="175" t="s">
        <v>144</v>
      </c>
      <c r="B170" s="5">
        <v>1000</v>
      </c>
      <c r="C170" s="6">
        <v>60</v>
      </c>
      <c r="D170" s="6">
        <f t="shared" si="4"/>
        <v>940</v>
      </c>
      <c r="E170" s="7" t="str">
        <f t="shared" si="5"/>
        <v>充足</v>
      </c>
    </row>
    <row r="171" spans="1:5" ht="26.05" customHeight="1" x14ac:dyDescent="0.3">
      <c r="A171" s="176" t="s">
        <v>148</v>
      </c>
      <c r="B171" s="5">
        <v>1000</v>
      </c>
      <c r="C171" s="5">
        <v>0</v>
      </c>
      <c r="D171" s="6">
        <f t="shared" si="4"/>
        <v>1000</v>
      </c>
      <c r="E171" s="7" t="str">
        <f t="shared" si="5"/>
        <v>充足</v>
      </c>
    </row>
    <row r="172" spans="1:5" ht="26.05" customHeight="1" x14ac:dyDescent="0.3">
      <c r="A172" s="177" t="s">
        <v>152</v>
      </c>
      <c r="B172" s="5">
        <v>1000</v>
      </c>
      <c r="C172" s="5">
        <v>14</v>
      </c>
      <c r="D172" s="6">
        <f t="shared" si="4"/>
        <v>986</v>
      </c>
      <c r="E172" s="7" t="str">
        <f t="shared" si="5"/>
        <v>充足</v>
      </c>
    </row>
    <row r="173" spans="1:5" ht="26.05" customHeight="1" x14ac:dyDescent="0.3">
      <c r="A173" s="178" t="s">
        <v>156</v>
      </c>
      <c r="B173" s="5">
        <v>1000</v>
      </c>
      <c r="C173" s="6">
        <v>25</v>
      </c>
      <c r="D173" s="6">
        <f t="shared" si="4"/>
        <v>975</v>
      </c>
      <c r="E173" s="7" t="str">
        <f t="shared" si="5"/>
        <v>充足</v>
      </c>
    </row>
    <row r="174" spans="1:5" ht="26.05" customHeight="1" x14ac:dyDescent="0.3">
      <c r="A174" s="179" t="s">
        <v>160</v>
      </c>
      <c r="B174" s="5">
        <v>1000</v>
      </c>
      <c r="C174" s="5">
        <v>0</v>
      </c>
      <c r="D174" s="6">
        <f t="shared" si="4"/>
        <v>1000</v>
      </c>
      <c r="E174" s="7" t="str">
        <f t="shared" si="5"/>
        <v>充足</v>
      </c>
    </row>
    <row r="175" spans="1:5" ht="26.05" customHeight="1" x14ac:dyDescent="0.3">
      <c r="A175" s="180" t="s">
        <v>164</v>
      </c>
      <c r="B175" s="5">
        <v>1000</v>
      </c>
      <c r="C175" s="5">
        <v>0</v>
      </c>
      <c r="D175" s="6">
        <f t="shared" si="4"/>
        <v>1000</v>
      </c>
      <c r="E175" s="7" t="str">
        <f t="shared" si="5"/>
        <v>充足</v>
      </c>
    </row>
    <row r="176" spans="1:5" ht="26.05" customHeight="1" x14ac:dyDescent="0.3">
      <c r="A176" s="181" t="s">
        <v>168</v>
      </c>
      <c r="B176" s="5">
        <v>1000</v>
      </c>
      <c r="C176" s="6">
        <v>0</v>
      </c>
      <c r="D176" s="6">
        <f t="shared" si="4"/>
        <v>1000</v>
      </c>
      <c r="E176" s="7" t="str">
        <f t="shared" si="5"/>
        <v>充足</v>
      </c>
    </row>
    <row r="177" spans="1:5" ht="26.05" customHeight="1" x14ac:dyDescent="0.3">
      <c r="A177" s="182" t="s">
        <v>172</v>
      </c>
      <c r="B177" s="5">
        <v>1000</v>
      </c>
      <c r="C177" s="5">
        <v>18</v>
      </c>
      <c r="D177" s="6">
        <f t="shared" si="4"/>
        <v>982</v>
      </c>
      <c r="E177" s="7" t="str">
        <f t="shared" si="5"/>
        <v>充足</v>
      </c>
    </row>
    <row r="178" spans="1:5" ht="26.05" customHeight="1" x14ac:dyDescent="0.3">
      <c r="A178" s="183" t="s">
        <v>176</v>
      </c>
      <c r="B178" s="5">
        <v>1000</v>
      </c>
      <c r="C178" s="5">
        <v>23</v>
      </c>
      <c r="D178" s="6">
        <f t="shared" si="4"/>
        <v>977</v>
      </c>
      <c r="E178" s="7" t="str">
        <f t="shared" si="5"/>
        <v>充足</v>
      </c>
    </row>
    <row r="179" spans="1:5" ht="26.05" customHeight="1" x14ac:dyDescent="0.3">
      <c r="A179" s="184" t="s">
        <v>180</v>
      </c>
      <c r="B179" s="5">
        <v>1000</v>
      </c>
      <c r="C179" s="6">
        <v>0</v>
      </c>
      <c r="D179" s="6">
        <f t="shared" si="4"/>
        <v>1000</v>
      </c>
      <c r="E179" s="7" t="str">
        <f t="shared" si="5"/>
        <v>充足</v>
      </c>
    </row>
    <row r="180" spans="1:5" ht="26.05" customHeight="1" x14ac:dyDescent="0.3">
      <c r="A180" s="185" t="s">
        <v>184</v>
      </c>
      <c r="B180" s="5">
        <v>1000</v>
      </c>
      <c r="C180" s="5">
        <v>0</v>
      </c>
      <c r="D180" s="6">
        <f t="shared" si="4"/>
        <v>1000</v>
      </c>
      <c r="E180" s="7" t="str">
        <f t="shared" si="5"/>
        <v>充足</v>
      </c>
    </row>
    <row r="181" spans="1:5" ht="26.05" customHeight="1" x14ac:dyDescent="0.3">
      <c r="A181" s="186" t="s">
        <v>188</v>
      </c>
      <c r="B181" s="5">
        <v>1000</v>
      </c>
      <c r="C181" s="5">
        <v>0</v>
      </c>
      <c r="D181" s="6">
        <f t="shared" si="4"/>
        <v>1000</v>
      </c>
      <c r="E181" s="7" t="str">
        <f t="shared" si="5"/>
        <v>充足</v>
      </c>
    </row>
    <row r="182" spans="1:5" ht="26.05" customHeight="1" x14ac:dyDescent="0.3">
      <c r="A182" s="187" t="s">
        <v>192</v>
      </c>
      <c r="B182" s="5">
        <v>1000</v>
      </c>
      <c r="C182" s="6">
        <v>14</v>
      </c>
      <c r="D182" s="6">
        <f t="shared" si="4"/>
        <v>986</v>
      </c>
      <c r="E182" s="7" t="str">
        <f t="shared" si="5"/>
        <v>充足</v>
      </c>
    </row>
    <row r="183" spans="1:5" ht="26.05" customHeight="1" x14ac:dyDescent="0.3">
      <c r="A183" s="188" t="s">
        <v>196</v>
      </c>
      <c r="B183" s="5">
        <v>1000</v>
      </c>
      <c r="C183" s="5">
        <v>0</v>
      </c>
      <c r="D183" s="6">
        <f t="shared" si="4"/>
        <v>1000</v>
      </c>
      <c r="E183" s="7" t="str">
        <f t="shared" si="5"/>
        <v>充足</v>
      </c>
    </row>
    <row r="184" spans="1:5" ht="26.05" customHeight="1" x14ac:dyDescent="0.3">
      <c r="A184" s="189" t="s">
        <v>200</v>
      </c>
      <c r="B184" s="5">
        <v>1000</v>
      </c>
      <c r="C184" s="5">
        <v>0</v>
      </c>
      <c r="D184" s="6">
        <f t="shared" si="4"/>
        <v>1000</v>
      </c>
      <c r="E184" s="7" t="str">
        <f t="shared" si="5"/>
        <v>充足</v>
      </c>
    </row>
    <row r="185" spans="1:5" ht="26.05" customHeight="1" x14ac:dyDescent="0.3">
      <c r="A185" s="190" t="s">
        <v>300</v>
      </c>
      <c r="B185" s="5">
        <v>10000</v>
      </c>
      <c r="C185" s="6">
        <v>131</v>
      </c>
      <c r="D185" s="6">
        <f t="shared" si="4"/>
        <v>9869</v>
      </c>
      <c r="E185" s="7" t="str">
        <f>IF(D185&lt;=2000,"速速补货","充足")</f>
        <v>充足</v>
      </c>
    </row>
    <row r="186" spans="1:5" ht="26.05" customHeight="1" x14ac:dyDescent="0.3">
      <c r="A186" s="191" t="s">
        <v>301</v>
      </c>
      <c r="B186" s="5">
        <v>10000</v>
      </c>
      <c r="C186" s="5">
        <f>20+184</f>
        <v>204</v>
      </c>
      <c r="D186" s="6">
        <f t="shared" si="4"/>
        <v>9796</v>
      </c>
      <c r="E186" s="7" t="str">
        <f>IF(D186&lt;=2000,"速速补货","充足")</f>
        <v>充足</v>
      </c>
    </row>
    <row r="187" spans="1:5" ht="26.05" customHeight="1" x14ac:dyDescent="0.3">
      <c r="A187" s="192" t="s">
        <v>129</v>
      </c>
      <c r="B187" s="5">
        <v>1000</v>
      </c>
      <c r="C187" s="5">
        <v>65</v>
      </c>
      <c r="D187" s="6">
        <f t="shared" si="4"/>
        <v>935</v>
      </c>
      <c r="E187" s="7" t="str">
        <f t="shared" si="5"/>
        <v>充足</v>
      </c>
    </row>
    <row r="188" spans="1:5" ht="26.05" customHeight="1" x14ac:dyDescent="0.3">
      <c r="A188" s="193" t="s">
        <v>133</v>
      </c>
      <c r="B188" s="5">
        <v>1000</v>
      </c>
      <c r="C188" s="6">
        <v>87</v>
      </c>
      <c r="D188" s="6">
        <f t="shared" si="4"/>
        <v>913</v>
      </c>
      <c r="E188" s="7" t="str">
        <f t="shared" si="5"/>
        <v>充足</v>
      </c>
    </row>
    <row r="189" spans="1:5" ht="26.05" customHeight="1" x14ac:dyDescent="0.3">
      <c r="A189" s="194" t="s">
        <v>137</v>
      </c>
      <c r="B189" s="5">
        <v>1000</v>
      </c>
      <c r="C189" s="5">
        <f>14+58</f>
        <v>72</v>
      </c>
      <c r="D189" s="6">
        <f t="shared" si="4"/>
        <v>928</v>
      </c>
      <c r="E189" s="7" t="str">
        <f t="shared" si="5"/>
        <v>充足</v>
      </c>
    </row>
    <row r="190" spans="1:5" ht="26.05" customHeight="1" x14ac:dyDescent="0.3">
      <c r="A190" s="195" t="s">
        <v>141</v>
      </c>
      <c r="B190" s="5">
        <v>1000</v>
      </c>
      <c r="C190" s="5">
        <v>0</v>
      </c>
      <c r="D190" s="6">
        <f t="shared" si="4"/>
        <v>1000</v>
      </c>
      <c r="E190" s="7" t="str">
        <f t="shared" si="5"/>
        <v>充足</v>
      </c>
    </row>
    <row r="191" spans="1:5" ht="26.05" customHeight="1" x14ac:dyDescent="0.3">
      <c r="A191" s="196" t="s">
        <v>302</v>
      </c>
      <c r="B191" s="5">
        <v>10000</v>
      </c>
      <c r="C191" s="6">
        <f>198+289</f>
        <v>487</v>
      </c>
      <c r="D191" s="6">
        <f t="shared" si="4"/>
        <v>9513</v>
      </c>
      <c r="E191" s="7" t="str">
        <f>IF(D191&lt;=2000,"速速补货","充足")</f>
        <v>充足</v>
      </c>
    </row>
    <row r="192" spans="1:5" ht="26.05" customHeight="1" x14ac:dyDescent="0.3">
      <c r="A192" s="197" t="s">
        <v>149</v>
      </c>
      <c r="B192" s="5">
        <v>1000</v>
      </c>
      <c r="C192" s="5">
        <v>0</v>
      </c>
      <c r="D192" s="6">
        <f t="shared" si="4"/>
        <v>1000</v>
      </c>
      <c r="E192" s="7" t="str">
        <f t="shared" si="5"/>
        <v>充足</v>
      </c>
    </row>
    <row r="193" spans="1:5" ht="26.05" customHeight="1" x14ac:dyDescent="0.3">
      <c r="A193" s="198" t="s">
        <v>153</v>
      </c>
      <c r="B193" s="5">
        <v>1000</v>
      </c>
      <c r="C193" s="5">
        <f>14+30</f>
        <v>44</v>
      </c>
      <c r="D193" s="6">
        <f t="shared" si="4"/>
        <v>956</v>
      </c>
      <c r="E193" s="7" t="str">
        <f t="shared" si="5"/>
        <v>充足</v>
      </c>
    </row>
    <row r="194" spans="1:5" ht="26.05" customHeight="1" x14ac:dyDescent="0.3">
      <c r="A194" s="199" t="s">
        <v>157</v>
      </c>
      <c r="B194" s="5">
        <v>1000</v>
      </c>
      <c r="C194" s="6">
        <v>0</v>
      </c>
      <c r="D194" s="6">
        <f t="shared" si="4"/>
        <v>1000</v>
      </c>
      <c r="E194" s="7" t="str">
        <f t="shared" si="5"/>
        <v>充足</v>
      </c>
    </row>
    <row r="195" spans="1:5" ht="26.05" customHeight="1" x14ac:dyDescent="0.3">
      <c r="A195" s="200" t="s">
        <v>161</v>
      </c>
      <c r="B195" s="5">
        <v>1000</v>
      </c>
      <c r="C195" s="5">
        <v>150</v>
      </c>
      <c r="D195" s="6">
        <f t="shared" ref="D195:D222" si="6">B195-C195</f>
        <v>850</v>
      </c>
      <c r="E195" s="7" t="str">
        <f t="shared" si="5"/>
        <v>充足</v>
      </c>
    </row>
    <row r="196" spans="1:5" ht="26.05" customHeight="1" x14ac:dyDescent="0.3">
      <c r="A196" s="201" t="s">
        <v>165</v>
      </c>
      <c r="B196" s="5">
        <v>1000</v>
      </c>
      <c r="C196" s="5">
        <v>0</v>
      </c>
      <c r="D196" s="6">
        <f t="shared" si="6"/>
        <v>1000</v>
      </c>
      <c r="E196" s="7" t="str">
        <f t="shared" si="5"/>
        <v>充足</v>
      </c>
    </row>
    <row r="197" spans="1:5" ht="26.05" customHeight="1" x14ac:dyDescent="0.3">
      <c r="A197" s="202" t="s">
        <v>169</v>
      </c>
      <c r="B197" s="5">
        <v>1000</v>
      </c>
      <c r="C197" s="6">
        <v>0</v>
      </c>
      <c r="D197" s="6">
        <f t="shared" si="6"/>
        <v>1000</v>
      </c>
      <c r="E197" s="7" t="str">
        <f t="shared" si="5"/>
        <v>充足</v>
      </c>
    </row>
    <row r="198" spans="1:5" ht="26.05" customHeight="1" x14ac:dyDescent="0.3">
      <c r="A198" s="203" t="s">
        <v>173</v>
      </c>
      <c r="B198" s="5">
        <v>1000</v>
      </c>
      <c r="C198" s="5">
        <v>34</v>
      </c>
      <c r="D198" s="6">
        <f t="shared" si="6"/>
        <v>966</v>
      </c>
      <c r="E198" s="7" t="str">
        <f t="shared" ref="E198:E222" si="7">IF(D198&lt;=500,"速速补货","充足")</f>
        <v>充足</v>
      </c>
    </row>
    <row r="199" spans="1:5" ht="26.05" customHeight="1" x14ac:dyDescent="0.3">
      <c r="A199" s="204" t="s">
        <v>177</v>
      </c>
      <c r="B199" s="5">
        <v>1000</v>
      </c>
      <c r="C199" s="5">
        <v>0</v>
      </c>
      <c r="D199" s="6">
        <f t="shared" si="6"/>
        <v>1000</v>
      </c>
      <c r="E199" s="7" t="str">
        <f t="shared" si="7"/>
        <v>充足</v>
      </c>
    </row>
    <row r="200" spans="1:5" ht="26.05" customHeight="1" x14ac:dyDescent="0.3">
      <c r="A200" s="205" t="s">
        <v>181</v>
      </c>
      <c r="B200" s="5">
        <v>1000</v>
      </c>
      <c r="C200" s="6">
        <v>0</v>
      </c>
      <c r="D200" s="6">
        <f t="shared" si="6"/>
        <v>1000</v>
      </c>
      <c r="E200" s="7" t="str">
        <f t="shared" si="7"/>
        <v>充足</v>
      </c>
    </row>
    <row r="201" spans="1:5" ht="26.05" customHeight="1" x14ac:dyDescent="0.3">
      <c r="A201" s="206" t="s">
        <v>185</v>
      </c>
      <c r="B201" s="5">
        <v>1000</v>
      </c>
      <c r="C201" s="5">
        <v>0</v>
      </c>
      <c r="D201" s="6">
        <f t="shared" si="6"/>
        <v>1000</v>
      </c>
      <c r="E201" s="7" t="str">
        <f t="shared" si="7"/>
        <v>充足</v>
      </c>
    </row>
    <row r="202" spans="1:5" ht="26.05" customHeight="1" x14ac:dyDescent="0.3">
      <c r="A202" s="207" t="s">
        <v>189</v>
      </c>
      <c r="B202" s="5">
        <v>1000</v>
      </c>
      <c r="C202" s="5">
        <v>63</v>
      </c>
      <c r="D202" s="6">
        <f t="shared" si="6"/>
        <v>937</v>
      </c>
      <c r="E202" s="7" t="str">
        <f t="shared" si="7"/>
        <v>充足</v>
      </c>
    </row>
    <row r="203" spans="1:5" ht="26.05" customHeight="1" x14ac:dyDescent="0.3">
      <c r="A203" s="208" t="s">
        <v>193</v>
      </c>
      <c r="B203" s="5">
        <v>1000</v>
      </c>
      <c r="C203" s="6">
        <v>0</v>
      </c>
      <c r="D203" s="6">
        <f t="shared" si="6"/>
        <v>1000</v>
      </c>
      <c r="E203" s="7" t="str">
        <f t="shared" si="7"/>
        <v>充足</v>
      </c>
    </row>
    <row r="204" spans="1:5" ht="26.05" customHeight="1" x14ac:dyDescent="0.3">
      <c r="A204" s="209" t="s">
        <v>197</v>
      </c>
      <c r="B204" s="5">
        <v>1000</v>
      </c>
      <c r="C204" s="5">
        <v>0</v>
      </c>
      <c r="D204" s="6">
        <f t="shared" si="6"/>
        <v>1000</v>
      </c>
      <c r="E204" s="7" t="str">
        <f t="shared" si="7"/>
        <v>充足</v>
      </c>
    </row>
    <row r="205" spans="1:5" ht="26.05" customHeight="1" x14ac:dyDescent="0.3">
      <c r="A205" s="210" t="s">
        <v>201</v>
      </c>
      <c r="B205" s="5">
        <v>1000</v>
      </c>
      <c r="C205" s="5">
        <v>0</v>
      </c>
      <c r="D205" s="6">
        <f t="shared" si="6"/>
        <v>1000</v>
      </c>
      <c r="E205" s="7" t="str">
        <f t="shared" si="7"/>
        <v>充足</v>
      </c>
    </row>
    <row r="206" spans="1:5" ht="26.05" customHeight="1" x14ac:dyDescent="0.3">
      <c r="A206" s="211" t="s">
        <v>204</v>
      </c>
      <c r="B206" s="5">
        <v>1000</v>
      </c>
      <c r="C206" s="6">
        <v>48</v>
      </c>
      <c r="D206" s="6">
        <f t="shared" si="6"/>
        <v>952</v>
      </c>
      <c r="E206" s="7" t="str">
        <f t="shared" si="7"/>
        <v>充足</v>
      </c>
    </row>
    <row r="207" spans="1:5" ht="26.05" customHeight="1" x14ac:dyDescent="0.3">
      <c r="A207" s="212" t="s">
        <v>207</v>
      </c>
      <c r="B207" s="5">
        <v>1000</v>
      </c>
      <c r="C207" s="5">
        <v>0</v>
      </c>
      <c r="D207" s="6">
        <f t="shared" si="6"/>
        <v>1000</v>
      </c>
      <c r="E207" s="7" t="str">
        <f t="shared" si="7"/>
        <v>充足</v>
      </c>
    </row>
    <row r="208" spans="1:5" ht="26.05" customHeight="1" x14ac:dyDescent="0.3">
      <c r="A208" s="213" t="s">
        <v>211</v>
      </c>
      <c r="B208" s="5">
        <v>1000</v>
      </c>
      <c r="C208" s="5">
        <v>0</v>
      </c>
      <c r="D208" s="6">
        <f t="shared" si="6"/>
        <v>1000</v>
      </c>
      <c r="E208" s="7" t="str">
        <f t="shared" si="7"/>
        <v>充足</v>
      </c>
    </row>
    <row r="209" spans="1:5" ht="26.05" customHeight="1" x14ac:dyDescent="0.3">
      <c r="A209" s="214" t="s">
        <v>215</v>
      </c>
      <c r="B209" s="5">
        <v>1000</v>
      </c>
      <c r="C209" s="6">
        <v>0</v>
      </c>
      <c r="D209" s="6">
        <f t="shared" si="6"/>
        <v>1000</v>
      </c>
      <c r="E209" s="7" t="str">
        <f t="shared" si="7"/>
        <v>充足</v>
      </c>
    </row>
    <row r="210" spans="1:5" ht="26.05" customHeight="1" x14ac:dyDescent="0.3">
      <c r="A210" s="215" t="s">
        <v>219</v>
      </c>
      <c r="B210" s="5">
        <v>1000</v>
      </c>
      <c r="C210" s="5">
        <v>0</v>
      </c>
      <c r="D210" s="6">
        <f t="shared" si="6"/>
        <v>1000</v>
      </c>
      <c r="E210" s="7" t="str">
        <f t="shared" si="7"/>
        <v>充足</v>
      </c>
    </row>
    <row r="211" spans="1:5" ht="26.05" customHeight="1" x14ac:dyDescent="0.3">
      <c r="A211" s="216" t="s">
        <v>223</v>
      </c>
      <c r="B211" s="5">
        <v>1000</v>
      </c>
      <c r="C211" s="5">
        <v>0</v>
      </c>
      <c r="D211" s="6">
        <f t="shared" si="6"/>
        <v>1000</v>
      </c>
      <c r="E211" s="7" t="str">
        <f t="shared" si="7"/>
        <v>充足</v>
      </c>
    </row>
    <row r="212" spans="1:5" ht="26.05" customHeight="1" x14ac:dyDescent="0.3">
      <c r="A212" s="217" t="s">
        <v>227</v>
      </c>
      <c r="B212" s="5">
        <v>1000</v>
      </c>
      <c r="C212" s="6">
        <v>0</v>
      </c>
      <c r="D212" s="6">
        <f t="shared" si="6"/>
        <v>1000</v>
      </c>
      <c r="E212" s="7" t="str">
        <f t="shared" si="7"/>
        <v>充足</v>
      </c>
    </row>
    <row r="213" spans="1:5" ht="26.05" customHeight="1" x14ac:dyDescent="0.3">
      <c r="A213" s="218" t="s">
        <v>231</v>
      </c>
      <c r="B213" s="5">
        <v>1000</v>
      </c>
      <c r="C213" s="5">
        <v>0</v>
      </c>
      <c r="D213" s="6">
        <f t="shared" si="6"/>
        <v>1000</v>
      </c>
      <c r="E213" s="7" t="str">
        <f t="shared" si="7"/>
        <v>充足</v>
      </c>
    </row>
    <row r="214" spans="1:5" ht="26.05" customHeight="1" x14ac:dyDescent="0.3">
      <c r="A214" s="219" t="s">
        <v>235</v>
      </c>
      <c r="B214" s="5">
        <v>1000</v>
      </c>
      <c r="C214" s="5">
        <v>0</v>
      </c>
      <c r="D214" s="6">
        <f t="shared" si="6"/>
        <v>1000</v>
      </c>
      <c r="E214" s="7" t="str">
        <f t="shared" si="7"/>
        <v>充足</v>
      </c>
    </row>
    <row r="215" spans="1:5" ht="26.05" customHeight="1" x14ac:dyDescent="0.3">
      <c r="A215" s="220" t="s">
        <v>239</v>
      </c>
      <c r="B215" s="5">
        <v>1000</v>
      </c>
      <c r="C215" s="6">
        <v>0</v>
      </c>
      <c r="D215" s="6">
        <f t="shared" si="6"/>
        <v>1000</v>
      </c>
      <c r="E215" s="7" t="str">
        <f t="shared" si="7"/>
        <v>充足</v>
      </c>
    </row>
    <row r="216" spans="1:5" ht="26.05" customHeight="1" x14ac:dyDescent="0.3">
      <c r="A216" s="221" t="s">
        <v>243</v>
      </c>
      <c r="B216" s="5">
        <v>1000</v>
      </c>
      <c r="C216" s="5">
        <v>0</v>
      </c>
      <c r="D216" s="6">
        <f t="shared" si="6"/>
        <v>1000</v>
      </c>
      <c r="E216" s="7" t="str">
        <f t="shared" si="7"/>
        <v>充足</v>
      </c>
    </row>
    <row r="217" spans="1:5" ht="26.05" customHeight="1" x14ac:dyDescent="0.3">
      <c r="A217" s="222" t="s">
        <v>247</v>
      </c>
      <c r="B217" s="5">
        <v>1000</v>
      </c>
      <c r="C217" s="5">
        <v>0</v>
      </c>
      <c r="D217" s="6">
        <f t="shared" si="6"/>
        <v>1000</v>
      </c>
      <c r="E217" s="7" t="str">
        <f t="shared" si="7"/>
        <v>充足</v>
      </c>
    </row>
    <row r="218" spans="1:5" ht="26.05" customHeight="1" x14ac:dyDescent="0.3">
      <c r="A218" s="223" t="s">
        <v>251</v>
      </c>
      <c r="B218" s="5">
        <v>1000</v>
      </c>
      <c r="C218" s="6">
        <v>0</v>
      </c>
      <c r="D218" s="6">
        <f t="shared" si="6"/>
        <v>1000</v>
      </c>
      <c r="E218" s="7" t="str">
        <f t="shared" si="7"/>
        <v>充足</v>
      </c>
    </row>
    <row r="219" spans="1:5" ht="26.05" customHeight="1" x14ac:dyDescent="0.3">
      <c r="A219" s="224" t="s">
        <v>255</v>
      </c>
      <c r="B219" s="5">
        <v>1000</v>
      </c>
      <c r="C219" s="5">
        <v>0</v>
      </c>
      <c r="D219" s="6">
        <f t="shared" si="6"/>
        <v>1000</v>
      </c>
      <c r="E219" s="7" t="str">
        <f t="shared" si="7"/>
        <v>充足</v>
      </c>
    </row>
    <row r="220" spans="1:5" ht="26.05" customHeight="1" x14ac:dyDescent="0.3">
      <c r="A220" s="225" t="s">
        <v>259</v>
      </c>
      <c r="B220" s="5">
        <v>1000</v>
      </c>
      <c r="C220" s="5">
        <v>0</v>
      </c>
      <c r="D220" s="6">
        <f t="shared" si="6"/>
        <v>1000</v>
      </c>
      <c r="E220" s="7" t="str">
        <f t="shared" si="7"/>
        <v>充足</v>
      </c>
    </row>
    <row r="221" spans="1:5" ht="26.05" customHeight="1" x14ac:dyDescent="0.3">
      <c r="A221" s="226" t="s">
        <v>263</v>
      </c>
      <c r="B221" s="5">
        <v>1000</v>
      </c>
      <c r="C221" s="6">
        <v>0</v>
      </c>
      <c r="D221" s="6">
        <f t="shared" si="6"/>
        <v>1000</v>
      </c>
      <c r="E221" s="7" t="str">
        <f t="shared" si="7"/>
        <v>充足</v>
      </c>
    </row>
    <row r="222" spans="1:5" ht="26.05" customHeight="1" x14ac:dyDescent="0.3">
      <c r="A222" s="227" t="s">
        <v>267</v>
      </c>
      <c r="B222" s="5">
        <v>1000</v>
      </c>
      <c r="C222" s="5">
        <v>0</v>
      </c>
      <c r="D222" s="6">
        <f t="shared" si="6"/>
        <v>1000</v>
      </c>
      <c r="E222" s="7" t="str">
        <f t="shared" si="7"/>
        <v>充足</v>
      </c>
    </row>
    <row r="223" spans="1:5" ht="26.05" customHeight="1" x14ac:dyDescent="0.3">
      <c r="A223" s="228" t="s">
        <v>212</v>
      </c>
      <c r="B223" s="229"/>
      <c r="C223" s="229"/>
      <c r="D223" s="229"/>
      <c r="E223" s="229"/>
    </row>
    <row r="224" spans="1:5" ht="26.05" customHeight="1" x14ac:dyDescent="0.3">
      <c r="A224" s="230" t="s">
        <v>216</v>
      </c>
      <c r="B224" s="229"/>
      <c r="C224" s="229"/>
      <c r="D224" s="229"/>
      <c r="E224" s="229"/>
    </row>
    <row r="225" spans="1:5" ht="26.05" customHeight="1" x14ac:dyDescent="0.3">
      <c r="A225" s="231" t="s">
        <v>220</v>
      </c>
      <c r="B225" s="229"/>
      <c r="C225" s="229"/>
      <c r="D225" s="229"/>
      <c r="E225" s="229"/>
    </row>
    <row r="226" spans="1:5" ht="26.05" customHeight="1" x14ac:dyDescent="0.3">
      <c r="A226" s="232" t="s">
        <v>224</v>
      </c>
      <c r="B226" s="229"/>
      <c r="C226" s="229"/>
      <c r="D226" s="229"/>
      <c r="E226" s="229"/>
    </row>
    <row r="227" spans="1:5" ht="26.05" customHeight="1" x14ac:dyDescent="0.3">
      <c r="A227" s="233" t="s">
        <v>228</v>
      </c>
      <c r="B227" s="229"/>
      <c r="C227" s="229"/>
      <c r="D227" s="229"/>
      <c r="E227" s="229"/>
    </row>
    <row r="228" spans="1:5" ht="26.05" customHeight="1" x14ac:dyDescent="0.3">
      <c r="A228" s="234" t="s">
        <v>232</v>
      </c>
      <c r="B228" s="229"/>
      <c r="C228" s="229"/>
      <c r="D228" s="229"/>
      <c r="E228" s="229"/>
    </row>
    <row r="229" spans="1:5" ht="26.05" customHeight="1" x14ac:dyDescent="0.3">
      <c r="A229" s="235" t="s">
        <v>236</v>
      </c>
      <c r="B229" s="229"/>
      <c r="C229" s="229"/>
      <c r="D229" s="229"/>
      <c r="E229" s="229"/>
    </row>
    <row r="230" spans="1:5" ht="26.05" customHeight="1" x14ac:dyDescent="0.3">
      <c r="A230" s="236" t="s">
        <v>240</v>
      </c>
      <c r="B230" s="229"/>
      <c r="C230" s="229"/>
      <c r="D230" s="229"/>
      <c r="E230" s="229"/>
    </row>
    <row r="231" spans="1:5" ht="26.05" customHeight="1" x14ac:dyDescent="0.3">
      <c r="A231" s="237" t="s">
        <v>244</v>
      </c>
      <c r="B231" s="229"/>
      <c r="C231" s="229"/>
      <c r="D231" s="229"/>
      <c r="E231" s="229"/>
    </row>
    <row r="232" spans="1:5" ht="26.05" customHeight="1" x14ac:dyDescent="0.3">
      <c r="A232" s="238" t="s">
        <v>248</v>
      </c>
      <c r="B232" s="229"/>
      <c r="C232" s="229"/>
      <c r="D232" s="229"/>
      <c r="E232" s="229"/>
    </row>
    <row r="233" spans="1:5" ht="26.05" customHeight="1" x14ac:dyDescent="0.3">
      <c r="A233" s="239" t="s">
        <v>252</v>
      </c>
      <c r="B233" s="229"/>
      <c r="C233" s="229"/>
      <c r="D233" s="229"/>
      <c r="E233" s="229"/>
    </row>
    <row r="234" spans="1:5" ht="26.05" customHeight="1" x14ac:dyDescent="0.3">
      <c r="A234" s="240" t="s">
        <v>256</v>
      </c>
      <c r="B234" s="229"/>
      <c r="C234" s="229"/>
      <c r="D234" s="229"/>
      <c r="E234" s="229"/>
    </row>
    <row r="235" spans="1:5" ht="26.05" customHeight="1" x14ac:dyDescent="0.3">
      <c r="A235" s="241" t="s">
        <v>260</v>
      </c>
      <c r="B235" s="229"/>
      <c r="C235" s="229"/>
      <c r="D235" s="229"/>
      <c r="E235" s="229"/>
    </row>
    <row r="236" spans="1:5" ht="26.05" customHeight="1" x14ac:dyDescent="0.3">
      <c r="A236" s="242" t="s">
        <v>264</v>
      </c>
      <c r="B236" s="229"/>
      <c r="C236" s="229"/>
      <c r="D236" s="229"/>
      <c r="E236" s="229"/>
    </row>
    <row r="237" spans="1:5" ht="26.05" customHeight="1" x14ac:dyDescent="0.3">
      <c r="A237" s="243" t="s">
        <v>268</v>
      </c>
      <c r="B237" s="229"/>
      <c r="C237" s="229"/>
      <c r="D237" s="229"/>
      <c r="E237" s="229"/>
    </row>
    <row r="238" spans="1:5" ht="26.05" customHeight="1" x14ac:dyDescent="0.3">
      <c r="A238" s="244" t="s">
        <v>271</v>
      </c>
      <c r="B238" s="229"/>
      <c r="C238" s="229"/>
      <c r="D238" s="229"/>
      <c r="E238" s="229"/>
    </row>
    <row r="239" spans="1:5" ht="26.05" customHeight="1" x14ac:dyDescent="0.3">
      <c r="A239" s="245" t="s">
        <v>274</v>
      </c>
      <c r="B239" s="229"/>
      <c r="C239" s="229"/>
      <c r="D239" s="229"/>
      <c r="E239" s="229"/>
    </row>
    <row r="240" spans="1:5" ht="26.05" customHeight="1" x14ac:dyDescent="0.3">
      <c r="A240" s="246" t="s">
        <v>276</v>
      </c>
      <c r="B240" s="229"/>
      <c r="C240" s="229"/>
      <c r="D240" s="229"/>
      <c r="E240" s="229"/>
    </row>
    <row r="241" spans="1:5" ht="26.05" customHeight="1" x14ac:dyDescent="0.3">
      <c r="A241" s="247" t="s">
        <v>278</v>
      </c>
      <c r="B241" s="229"/>
      <c r="C241" s="229"/>
      <c r="D241" s="229"/>
      <c r="E241" s="229"/>
    </row>
    <row r="242" spans="1:5" ht="26.05" customHeight="1" x14ac:dyDescent="0.3">
      <c r="A242" s="248" t="s">
        <v>280</v>
      </c>
      <c r="B242" s="229"/>
      <c r="C242" s="229"/>
      <c r="D242" s="229"/>
      <c r="E242" s="229"/>
    </row>
    <row r="243" spans="1:5" ht="26.05" customHeight="1" x14ac:dyDescent="0.3">
      <c r="A243" s="249" t="s">
        <v>282</v>
      </c>
      <c r="B243" s="229"/>
      <c r="C243" s="229"/>
      <c r="D243" s="229"/>
      <c r="E243" s="229"/>
    </row>
    <row r="244" spans="1:5" ht="26.05" customHeight="1" x14ac:dyDescent="0.3">
      <c r="A244" s="250" t="s">
        <v>284</v>
      </c>
      <c r="B244" s="229"/>
      <c r="C244" s="229"/>
      <c r="D244" s="229"/>
      <c r="E244" s="229"/>
    </row>
    <row r="245" spans="1:5" ht="26.05" customHeight="1" x14ac:dyDescent="0.3">
      <c r="A245" s="251" t="s">
        <v>286</v>
      </c>
      <c r="B245" s="229"/>
      <c r="C245" s="229"/>
      <c r="D245" s="229"/>
      <c r="E245" s="229"/>
    </row>
    <row r="246" spans="1:5" ht="26.05" customHeight="1" x14ac:dyDescent="0.3">
      <c r="A246" s="252" t="s">
        <v>288</v>
      </c>
      <c r="B246" s="229"/>
      <c r="C246" s="229"/>
      <c r="D246" s="229"/>
      <c r="E246" s="229"/>
    </row>
    <row r="247" spans="1:5" ht="26.05" customHeight="1" x14ac:dyDescent="0.3">
      <c r="A247" s="253" t="s">
        <v>290</v>
      </c>
      <c r="B247" s="229"/>
      <c r="C247" s="229"/>
      <c r="D247" s="229"/>
      <c r="E247" s="229"/>
    </row>
    <row r="248" spans="1:5" ht="26.05" customHeight="1" x14ac:dyDescent="0.3">
      <c r="A248" s="254" t="s">
        <v>292</v>
      </c>
      <c r="B248" s="229"/>
      <c r="C248" s="229"/>
      <c r="D248" s="229"/>
      <c r="E248" s="229"/>
    </row>
    <row r="249" spans="1:5" ht="26.05" customHeight="1" x14ac:dyDescent="0.3">
      <c r="A249" s="255" t="s">
        <v>294</v>
      </c>
      <c r="B249" s="229"/>
      <c r="C249" s="229"/>
      <c r="D249" s="229"/>
      <c r="E249" s="229"/>
    </row>
    <row r="250" spans="1:5" ht="26.05" customHeight="1" x14ac:dyDescent="0.3">
      <c r="A250" s="256" t="s">
        <v>296</v>
      </c>
      <c r="B250" s="229"/>
      <c r="C250" s="229"/>
      <c r="D250" s="229"/>
      <c r="E250" s="229"/>
    </row>
    <row r="251" spans="1:5" ht="26.05" customHeight="1" x14ac:dyDescent="0.3">
      <c r="A251" s="257" t="s">
        <v>213</v>
      </c>
      <c r="B251" s="229"/>
      <c r="C251" s="229"/>
      <c r="D251" s="229"/>
      <c r="E251" s="229"/>
    </row>
    <row r="252" spans="1:5" ht="26.05" customHeight="1" x14ac:dyDescent="0.3">
      <c r="A252" s="258" t="s">
        <v>217</v>
      </c>
      <c r="B252" s="229"/>
      <c r="C252" s="229"/>
      <c r="D252" s="229"/>
      <c r="E252" s="229"/>
    </row>
    <row r="253" spans="1:5" ht="26.05" customHeight="1" x14ac:dyDescent="0.3">
      <c r="A253" s="259" t="s">
        <v>221</v>
      </c>
      <c r="B253" s="229"/>
      <c r="C253" s="229"/>
      <c r="D253" s="229"/>
      <c r="E253" s="229"/>
    </row>
    <row r="254" spans="1:5" ht="26.05" customHeight="1" x14ac:dyDescent="0.3">
      <c r="A254" s="260" t="s">
        <v>225</v>
      </c>
      <c r="B254" s="229"/>
      <c r="C254" s="229"/>
      <c r="D254" s="229"/>
      <c r="E254" s="229"/>
    </row>
    <row r="255" spans="1:5" ht="26.05" customHeight="1" x14ac:dyDescent="0.3">
      <c r="A255" s="261" t="s">
        <v>229</v>
      </c>
      <c r="B255" s="229"/>
      <c r="C255" s="229"/>
      <c r="D255" s="229"/>
      <c r="E255" s="229"/>
    </row>
    <row r="256" spans="1:5" ht="26.05" customHeight="1" x14ac:dyDescent="0.3">
      <c r="A256" s="262" t="s">
        <v>233</v>
      </c>
      <c r="B256" s="229"/>
      <c r="C256" s="229"/>
      <c r="D256" s="229"/>
      <c r="E256" s="229"/>
    </row>
    <row r="257" spans="1:5" ht="26.05" customHeight="1" x14ac:dyDescent="0.3">
      <c r="A257" s="263" t="s">
        <v>237</v>
      </c>
      <c r="B257" s="229"/>
      <c r="C257" s="229"/>
      <c r="D257" s="229"/>
      <c r="E257" s="229"/>
    </row>
    <row r="258" spans="1:5" ht="26.05" customHeight="1" x14ac:dyDescent="0.3">
      <c r="A258" s="264" t="s">
        <v>241</v>
      </c>
      <c r="B258" s="229"/>
      <c r="C258" s="229"/>
      <c r="D258" s="229"/>
      <c r="E258" s="229"/>
    </row>
    <row r="259" spans="1:5" ht="26.05" customHeight="1" x14ac:dyDescent="0.3">
      <c r="A259" s="265" t="s">
        <v>245</v>
      </c>
      <c r="B259" s="229"/>
      <c r="C259" s="229"/>
      <c r="D259" s="229"/>
      <c r="E259" s="229"/>
    </row>
    <row r="260" spans="1:5" ht="26.05" customHeight="1" x14ac:dyDescent="0.3">
      <c r="A260" s="266" t="s">
        <v>249</v>
      </c>
      <c r="B260" s="229"/>
      <c r="C260" s="229"/>
      <c r="D260" s="229"/>
      <c r="E260" s="229"/>
    </row>
    <row r="261" spans="1:5" ht="26.05" customHeight="1" x14ac:dyDescent="0.3">
      <c r="A261" s="267" t="s">
        <v>253</v>
      </c>
      <c r="B261" s="229"/>
      <c r="C261" s="229"/>
      <c r="D261" s="229"/>
      <c r="E261" s="229"/>
    </row>
    <row r="262" spans="1:5" ht="26.05" customHeight="1" x14ac:dyDescent="0.3">
      <c r="A262" s="268" t="s">
        <v>257</v>
      </c>
      <c r="B262" s="229"/>
      <c r="C262" s="229"/>
      <c r="D262" s="229"/>
      <c r="E262" s="229"/>
    </row>
    <row r="263" spans="1:5" ht="26.05" customHeight="1" x14ac:dyDescent="0.3">
      <c r="A263" s="269" t="s">
        <v>261</v>
      </c>
      <c r="B263" s="229"/>
      <c r="C263" s="229"/>
      <c r="D263" s="229"/>
      <c r="E263" s="229"/>
    </row>
    <row r="264" spans="1:5" ht="26.05" customHeight="1" x14ac:dyDescent="0.3">
      <c r="A264" s="270" t="s">
        <v>265</v>
      </c>
      <c r="B264" s="229"/>
      <c r="C264" s="229"/>
      <c r="D264" s="229"/>
      <c r="E264" s="229"/>
    </row>
    <row r="265" spans="1:5" ht="26.05" customHeight="1" x14ac:dyDescent="0.3">
      <c r="A265" s="271" t="s">
        <v>269</v>
      </c>
      <c r="B265" s="229"/>
      <c r="C265" s="229"/>
      <c r="D265" s="229"/>
      <c r="E265" s="229"/>
    </row>
    <row r="266" spans="1:5" ht="26.05" customHeight="1" x14ac:dyDescent="0.3">
      <c r="A266" s="272" t="s">
        <v>272</v>
      </c>
      <c r="B266" s="229"/>
      <c r="C266" s="229"/>
      <c r="D266" s="229"/>
      <c r="E266" s="229"/>
    </row>
    <row r="267" spans="1:5" ht="26.05" customHeight="1" x14ac:dyDescent="0.3">
      <c r="A267" s="273" t="s">
        <v>275</v>
      </c>
      <c r="B267" s="229"/>
      <c r="C267" s="229"/>
      <c r="D267" s="229"/>
      <c r="E267" s="229"/>
    </row>
    <row r="268" spans="1:5" ht="26.05" customHeight="1" x14ac:dyDescent="0.3">
      <c r="A268" s="274" t="s">
        <v>277</v>
      </c>
      <c r="B268" s="229"/>
      <c r="C268" s="229"/>
      <c r="D268" s="229"/>
      <c r="E268" s="229"/>
    </row>
    <row r="269" spans="1:5" ht="26.05" customHeight="1" x14ac:dyDescent="0.3">
      <c r="A269" s="275" t="s">
        <v>279</v>
      </c>
      <c r="B269" s="229"/>
      <c r="C269" s="229"/>
      <c r="D269" s="229"/>
      <c r="E269" s="229"/>
    </row>
    <row r="270" spans="1:5" ht="26.05" customHeight="1" x14ac:dyDescent="0.3">
      <c r="A270" s="276" t="s">
        <v>281</v>
      </c>
      <c r="B270" s="229"/>
      <c r="C270" s="229"/>
      <c r="D270" s="229"/>
      <c r="E270" s="229"/>
    </row>
    <row r="271" spans="1:5" ht="26.05" customHeight="1" x14ac:dyDescent="0.3">
      <c r="A271" s="277" t="s">
        <v>283</v>
      </c>
      <c r="B271" s="229"/>
      <c r="C271" s="229"/>
      <c r="D271" s="229"/>
      <c r="E271" s="229"/>
    </row>
    <row r="272" spans="1:5" ht="26.05" customHeight="1" x14ac:dyDescent="0.3">
      <c r="A272" s="278" t="s">
        <v>285</v>
      </c>
      <c r="B272" s="229"/>
      <c r="C272" s="229"/>
      <c r="D272" s="229"/>
      <c r="E272" s="229"/>
    </row>
    <row r="273" spans="1:5" ht="26.05" customHeight="1" x14ac:dyDescent="0.3">
      <c r="A273" s="279" t="s">
        <v>287</v>
      </c>
      <c r="B273" s="229"/>
      <c r="C273" s="229"/>
      <c r="D273" s="229"/>
      <c r="E273" s="229"/>
    </row>
    <row r="274" spans="1:5" ht="26.05" customHeight="1" x14ac:dyDescent="0.3">
      <c r="A274" s="280" t="s">
        <v>289</v>
      </c>
      <c r="B274" s="229"/>
      <c r="C274" s="229"/>
      <c r="D274" s="229"/>
      <c r="E274" s="229"/>
    </row>
    <row r="275" spans="1:5" ht="26.05" customHeight="1" x14ac:dyDescent="0.3">
      <c r="A275" s="281" t="s">
        <v>291</v>
      </c>
      <c r="B275" s="229"/>
      <c r="C275" s="229"/>
      <c r="D275" s="229"/>
      <c r="E275" s="229"/>
    </row>
    <row r="276" spans="1:5" ht="26.05" customHeight="1" x14ac:dyDescent="0.3">
      <c r="A276" s="282" t="s">
        <v>293</v>
      </c>
      <c r="B276" s="229"/>
      <c r="C276" s="229"/>
      <c r="D276" s="229"/>
      <c r="E276" s="229"/>
    </row>
    <row r="277" spans="1:5" ht="26.05" customHeight="1" x14ac:dyDescent="0.3">
      <c r="A277" s="283" t="s">
        <v>295</v>
      </c>
      <c r="B277" s="229"/>
      <c r="C277" s="229"/>
      <c r="D277" s="229"/>
      <c r="E277" s="229"/>
    </row>
    <row r="278" spans="1:5" ht="26.05" customHeight="1" x14ac:dyDescent="0.3">
      <c r="A278" s="284" t="s">
        <v>297</v>
      </c>
      <c r="B278" s="229"/>
      <c r="C278" s="229"/>
      <c r="D278" s="229"/>
      <c r="E278" s="229"/>
    </row>
    <row r="279" spans="1:5" ht="26.05" customHeight="1" x14ac:dyDescent="0.3">
      <c r="A279" s="285" t="s">
        <v>214</v>
      </c>
      <c r="B279" s="229"/>
      <c r="C279" s="229"/>
      <c r="D279" s="229"/>
      <c r="E279" s="229"/>
    </row>
    <row r="280" spans="1:5" ht="26.05" customHeight="1" x14ac:dyDescent="0.3">
      <c r="A280" s="286" t="s">
        <v>218</v>
      </c>
      <c r="B280" s="229"/>
      <c r="C280" s="229"/>
      <c r="D280" s="229"/>
      <c r="E280" s="229"/>
    </row>
    <row r="281" spans="1:5" ht="26.05" customHeight="1" x14ac:dyDescent="0.3">
      <c r="A281" s="287" t="s">
        <v>222</v>
      </c>
      <c r="B281" s="229"/>
      <c r="C281" s="229"/>
      <c r="D281" s="229"/>
      <c r="E281" s="229"/>
    </row>
    <row r="282" spans="1:5" ht="26.05" customHeight="1" x14ac:dyDescent="0.3">
      <c r="A282" s="288" t="s">
        <v>226</v>
      </c>
      <c r="B282" s="229"/>
      <c r="C282" s="229"/>
      <c r="D282" s="229"/>
      <c r="E282" s="229"/>
    </row>
    <row r="283" spans="1:5" ht="26.05" customHeight="1" x14ac:dyDescent="0.3">
      <c r="A283" s="289" t="s">
        <v>230</v>
      </c>
      <c r="B283" s="229"/>
      <c r="C283" s="229"/>
      <c r="D283" s="229"/>
      <c r="E283" s="229"/>
    </row>
    <row r="284" spans="1:5" ht="26.05" customHeight="1" x14ac:dyDescent="0.3">
      <c r="A284" s="290" t="s">
        <v>234</v>
      </c>
      <c r="B284" s="229"/>
      <c r="C284" s="229"/>
      <c r="D284" s="229"/>
      <c r="E284" s="229"/>
    </row>
    <row r="285" spans="1:5" ht="26.05" customHeight="1" x14ac:dyDescent="0.3">
      <c r="A285" s="291" t="s">
        <v>238</v>
      </c>
      <c r="B285" s="229"/>
      <c r="C285" s="229"/>
      <c r="D285" s="229"/>
      <c r="E285" s="229"/>
    </row>
    <row r="286" spans="1:5" ht="26.05" customHeight="1" x14ac:dyDescent="0.3">
      <c r="A286" s="292" t="s">
        <v>242</v>
      </c>
      <c r="B286" s="229"/>
      <c r="C286" s="229"/>
      <c r="D286" s="229"/>
      <c r="E286" s="229"/>
    </row>
    <row r="287" spans="1:5" ht="26.05" customHeight="1" x14ac:dyDescent="0.3">
      <c r="A287" s="293" t="s">
        <v>246</v>
      </c>
      <c r="B287" s="229"/>
      <c r="C287" s="229"/>
      <c r="D287" s="229"/>
      <c r="E287" s="229"/>
    </row>
    <row r="288" spans="1:5" ht="26.05" customHeight="1" x14ac:dyDescent="0.3">
      <c r="A288" s="294" t="s">
        <v>250</v>
      </c>
      <c r="B288" s="229"/>
      <c r="C288" s="229"/>
      <c r="D288" s="229"/>
      <c r="E288" s="229"/>
    </row>
    <row r="289" spans="1:5" ht="26.05" customHeight="1" x14ac:dyDescent="0.3">
      <c r="A289" s="295" t="s">
        <v>254</v>
      </c>
      <c r="B289" s="229"/>
      <c r="C289" s="229"/>
      <c r="D289" s="229"/>
      <c r="E289" s="229"/>
    </row>
    <row r="290" spans="1:5" ht="26.05" customHeight="1" x14ac:dyDescent="0.3">
      <c r="A290" s="296" t="s">
        <v>258</v>
      </c>
      <c r="B290" s="229"/>
      <c r="C290" s="229"/>
      <c r="D290" s="229"/>
      <c r="E290" s="229"/>
    </row>
    <row r="291" spans="1:5" ht="26.05" customHeight="1" x14ac:dyDescent="0.3">
      <c r="A291" s="297" t="s">
        <v>262</v>
      </c>
      <c r="B291" s="229"/>
      <c r="C291" s="229"/>
      <c r="D291" s="229"/>
      <c r="E291" s="229"/>
    </row>
    <row r="292" spans="1:5" ht="26.05" customHeight="1" x14ac:dyDescent="0.3">
      <c r="A292" s="298" t="s">
        <v>266</v>
      </c>
      <c r="B292" s="229"/>
      <c r="C292" s="229"/>
      <c r="D292" s="229"/>
      <c r="E292" s="229"/>
    </row>
    <row r="293" spans="1:5" ht="26.05" customHeight="1" x14ac:dyDescent="0.3">
      <c r="A293" s="299" t="s">
        <v>270</v>
      </c>
      <c r="B293" s="229"/>
      <c r="C293" s="229"/>
      <c r="D293" s="229"/>
      <c r="E293" s="229"/>
    </row>
    <row r="294" spans="1:5" ht="26.05" customHeight="1" x14ac:dyDescent="0.3">
      <c r="A294" s="300" t="s">
        <v>273</v>
      </c>
      <c r="B294" s="229"/>
      <c r="C294" s="229"/>
      <c r="D294" s="229"/>
      <c r="E294" s="229"/>
    </row>
    <row r="295" spans="1:5" ht="26.05" customHeight="1" x14ac:dyDescent="0.3">
      <c r="A295" s="229"/>
      <c r="B295" s="229"/>
      <c r="C295" s="229"/>
      <c r="D295" s="229"/>
      <c r="E295" s="229"/>
    </row>
  </sheetData>
  <sheetProtection formatCells="0" formatColumns="0" formatRows="0" insertColumns="0" insertRows="0" insertHyperlinks="0" deleteColumns="0" deleteRows="0" sort="0" autoFilter="0" pivotTables="0"/>
  <phoneticPr fontId="30" type="noConversion"/>
  <pageMargins left="0.75" right="0.75" top="1" bottom="1" header="0.5" footer="0.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pixelators xmlns="https://web.wps.cn/et/2018/main" xmlns:s="http://schemas.openxmlformats.org/spreadsheetml/2006/main">
  <pixelatorList sheetStid="2"/>
  <pixelatorList sheetStid="5"/>
  <pixelatorList sheetStid="3"/>
  <pixelatorList sheetStid="1"/>
  <pixelatorList sheetStid="6"/>
</pixelators>
</file>

<file path=customXml/item2.xml><?xml version="1.0" encoding="utf-8"?>
<woProps xmlns="https://web.wps.cn/et/2018/main" xmlns:s="http://schemas.openxmlformats.org/spreadsheetml/2006/main">
  <woSheetsProps>
    <woSheetProps sheetStid="2" interlineOnOff="0" interlineColor="0" isDbSheet="0" isDashBoardSheet="0" isDbDashBoardSheet="0" isFlexPaperSheet="0">
      <cellprotection/>
      <appEtDbRelations/>
    </woSheetProps>
    <woSheetProps sheetStid="5" interlineOnOff="0" interlineColor="0" isDbSheet="0" isDashBoardSheet="0" isDbDashBoardSheet="0" isFlexPaperSheet="0">
      <cellprotection/>
      <appEtDbRelations/>
    </woSheetProps>
    <woSheetProps sheetStid="3" interlineOnOff="0" interlineColor="0" isDbSheet="0" isDashBoardSheet="0" isDbDashBoardSheet="0" isFlexPaperSheet="0">
      <cellprotection/>
      <appEtDbRelations/>
    </woSheetProps>
    <woSheetProps sheetStid="1" interlineOnOff="0" interlineColor="0" isDbSheet="0" isDashBoardSheet="0" isDbDashBoardSheet="0" isFlexPaperSheet="0">
      <cellprotection/>
      <appEtDbRelations/>
    </woSheetProps>
  </woSheetsProps>
  <woBookProps>
    <bookSettings fileId="473643232309" isFilterShared="1" woEtMtcEnabled="0" coreConquerUserId="" isAutoUpdatePaused="0" filterType="conn" isMergeTasksAutoUpdate="0" isInserPicAsAttachment="0" supportDbFmlaDisp="0"/>
  </woBookProps>
</woProps>
</file>

<file path=customXml/itemProps1.xml><?xml version="1.0" encoding="utf-8"?>
<ds:datastoreItem xmlns:ds="http://schemas.openxmlformats.org/officeDocument/2006/customXml" ds:itemID="{224D003E-15C9-4FFE-AB16-9E66474EAE4E}">
  <ds:schemaRefs>
    <ds:schemaRef ds:uri="https://web.wps.cn/et/2018/main"/>
    <ds:schemaRef ds:uri="http://schemas.openxmlformats.org/spreadsheetml/2006/main"/>
  </ds:schemaRefs>
</ds:datastoreItem>
</file>

<file path=customXml/itemProps2.xml><?xml version="1.0" encoding="utf-8"?>
<ds:datastoreItem xmlns:ds="http://schemas.openxmlformats.org/officeDocument/2006/customXml" ds:itemID="{06C82605-B75B-4693-9329-32AAD527C692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豆子库存表</vt:lpstr>
      <vt:lpstr>使用表</vt:lpstr>
      <vt:lpstr>需求表</vt:lpstr>
      <vt:lpstr>备用表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gekeyan</dc:creator>
  <cp:lastModifiedBy>宁远 付</cp:lastModifiedBy>
  <dcterms:created xsi:type="dcterms:W3CDTF">2025-11-28T10:58:00Z</dcterms:created>
  <dcterms:modified xsi:type="dcterms:W3CDTF">2026-02-12T11:00:46Z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DA4B168C8F041F65D5A7336903E7A145_43</vt:lpwstr>
  </property>
  <property fmtid="{D5CDD505-2E9C-101B-9397-08002B2CF9AE}" pid="3" name="KSOProductBuildVer">
    <vt:lpwstr>2052-12.9.0.24024</vt:lpwstr>
  </property>
  <property fmtid="{D5CDD505-2E9C-101B-9397-08002B2CF9AE}" pid="4" name="CalculationRule">
    <vt:i4>0</vt:i4>
  </property>
</Properties>
</file>